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285" activeTab="0"/>
  </bookViews>
  <sheets>
    <sheet name="Girls" sheetId="1" r:id="rId1"/>
    <sheet name="Boys" sheetId="2" r:id="rId2"/>
    <sheet name="Girls Scoring" sheetId="3" r:id="rId3"/>
    <sheet name="Boys Scoring" sheetId="4" r:id="rId4"/>
  </sheets>
  <definedNames/>
  <calcPr fullCalcOnLoad="1"/>
</workbook>
</file>

<file path=xl/sharedStrings.xml><?xml version="1.0" encoding="utf-8"?>
<sst xmlns="http://schemas.openxmlformats.org/spreadsheetml/2006/main" count="862" uniqueCount="320">
  <si>
    <t>NAME</t>
  </si>
  <si>
    <t>SCHOOL</t>
  </si>
  <si>
    <t>Season CR Differential</t>
  </si>
  <si>
    <t>A*7</t>
  </si>
  <si>
    <t>Tourn +/- Par</t>
  </si>
  <si>
    <t>A</t>
  </si>
  <si>
    <t>B</t>
  </si>
  <si>
    <t>C</t>
  </si>
  <si>
    <t>D</t>
  </si>
  <si>
    <t>E</t>
  </si>
  <si>
    <t>TOTAL</t>
  </si>
  <si>
    <t>Newington</t>
  </si>
  <si>
    <t>Berlin</t>
  </si>
  <si>
    <t>Avon</t>
  </si>
  <si>
    <t>Amanda Failla</t>
  </si>
  <si>
    <t>Farmington</t>
  </si>
  <si>
    <t>Elizabeth Beloin</t>
  </si>
  <si>
    <t>Bunnell</t>
  </si>
  <si>
    <t>F</t>
  </si>
  <si>
    <t>D/2</t>
  </si>
  <si>
    <t>E*3</t>
  </si>
  <si>
    <t>B+F</t>
  </si>
  <si>
    <t>Score</t>
  </si>
  <si>
    <t>Par =</t>
  </si>
  <si>
    <t>ALL STATE CALCULATION SHEET</t>
  </si>
  <si>
    <t>James McIntosh</t>
  </si>
  <si>
    <t>Ryan Poeti</t>
  </si>
  <si>
    <t>New Milford</t>
  </si>
  <si>
    <t>Daniel Cafasso</t>
  </si>
  <si>
    <t>Amity Regional</t>
  </si>
  <si>
    <t>Ben Huey</t>
  </si>
  <si>
    <t>Martin Crane</t>
  </si>
  <si>
    <t>Danbury</t>
  </si>
  <si>
    <t>Dan Powers</t>
  </si>
  <si>
    <t>Stamford</t>
  </si>
  <si>
    <t>Matthew Dziubina</t>
  </si>
  <si>
    <t>Shelton</t>
  </si>
  <si>
    <t>Max Shorey</t>
  </si>
  <si>
    <t>Bristol Central</t>
  </si>
  <si>
    <t>Andrew Coates</t>
  </si>
  <si>
    <t>South Windsor</t>
  </si>
  <si>
    <t>Scott Abramson</t>
  </si>
  <si>
    <t>Staples</t>
  </si>
  <si>
    <t>Stephen Oberstadt</t>
  </si>
  <si>
    <t>Newtown</t>
  </si>
  <si>
    <t>David Reter</t>
  </si>
  <si>
    <t>Eric Vavra</t>
  </si>
  <si>
    <t>Billy Jaroszynski</t>
  </si>
  <si>
    <t>Brendan Abell</t>
  </si>
  <si>
    <t>Pat Daly</t>
  </si>
  <si>
    <t>Cory Lawlor</t>
  </si>
  <si>
    <t>Dan Russell</t>
  </si>
  <si>
    <t>LOW 8 TOTALS AND TIES MAKE ALL STATE TEAM</t>
  </si>
  <si>
    <t>Jonathan Law</t>
  </si>
  <si>
    <t>Front</t>
  </si>
  <si>
    <t>Back</t>
  </si>
  <si>
    <t>Ridgefield</t>
  </si>
  <si>
    <t>High Score</t>
  </si>
  <si>
    <t>New Canaan</t>
  </si>
  <si>
    <t>Greenwich</t>
  </si>
  <si>
    <t>Simsbury</t>
  </si>
  <si>
    <t>Toni Malerba</t>
  </si>
  <si>
    <t>Vin O'brien</t>
  </si>
  <si>
    <t>Sean Connolly</t>
  </si>
  <si>
    <t>JP McDade</t>
  </si>
  <si>
    <t>Billy McCann</t>
  </si>
  <si>
    <t>Dom Garafalo</t>
  </si>
  <si>
    <t>Southington</t>
  </si>
  <si>
    <t>Joe Pfeffer</t>
  </si>
  <si>
    <t>Jeff Reider</t>
  </si>
  <si>
    <t>Matt Riccio</t>
  </si>
  <si>
    <t>Mike Bernard</t>
  </si>
  <si>
    <t>Matt Oppenhiemer</t>
  </si>
  <si>
    <t>Brian McConnell</t>
  </si>
  <si>
    <t>Greg Gambill</t>
  </si>
  <si>
    <t>Eric Paliuca</t>
  </si>
  <si>
    <t>Dan Wheeler</t>
  </si>
  <si>
    <t>Hamden</t>
  </si>
  <si>
    <t>Dan Mendez</t>
  </si>
  <si>
    <t>Sean O'Sullivan</t>
  </si>
  <si>
    <t>Kyle Amarone</t>
  </si>
  <si>
    <t>Sean Buckley</t>
  </si>
  <si>
    <t>Pat Herlihy</t>
  </si>
  <si>
    <t>Cheshire</t>
  </si>
  <si>
    <t>Tom Larson</t>
  </si>
  <si>
    <t>Matthew Braunsdorf</t>
  </si>
  <si>
    <t>Chris Ferraro</t>
  </si>
  <si>
    <t>Brent Reihl</t>
  </si>
  <si>
    <t>Jordan Martin</t>
  </si>
  <si>
    <t>DJ Tavera</t>
  </si>
  <si>
    <t>Joe Tracy</t>
  </si>
  <si>
    <t>Jamison Carr</t>
  </si>
  <si>
    <t>Derek Mysza</t>
  </si>
  <si>
    <t>Billy  Johnson</t>
  </si>
  <si>
    <t>Tim Meucci</t>
  </si>
  <si>
    <t>Conard</t>
  </si>
  <si>
    <t>Mark Mangini</t>
  </si>
  <si>
    <t>Kevin Smith</t>
  </si>
  <si>
    <t>Mike Coones</t>
  </si>
  <si>
    <t>Ben Goodman</t>
  </si>
  <si>
    <t>Dave Porrino</t>
  </si>
  <si>
    <t>Sam Jossen</t>
  </si>
  <si>
    <t>Evan Tegtmeier</t>
  </si>
  <si>
    <t>Glastonbury</t>
  </si>
  <si>
    <t>Josh Parent</t>
  </si>
  <si>
    <t>Max Mahoney</t>
  </si>
  <si>
    <t>Chris Hornat</t>
  </si>
  <si>
    <t>David Zhang</t>
  </si>
  <si>
    <t>Mike Rummans</t>
  </si>
  <si>
    <t>Ryan Brand</t>
  </si>
  <si>
    <t>Jake Hyatt</t>
  </si>
  <si>
    <t>Ian Lawrence</t>
  </si>
  <si>
    <t>Dan Soltis</t>
  </si>
  <si>
    <t>Tom Ryan</t>
  </si>
  <si>
    <t>Xavier</t>
  </si>
  <si>
    <t>Matt Tibbetts</t>
  </si>
  <si>
    <t>Brett Godiksen</t>
  </si>
  <si>
    <t>Bob Fox</t>
  </si>
  <si>
    <t>Joe Serrantino</t>
  </si>
  <si>
    <t>Eric Knowles</t>
  </si>
  <si>
    <t>Ryan Failla</t>
  </si>
  <si>
    <t>Josh Edelson</t>
  </si>
  <si>
    <t>James Conway</t>
  </si>
  <si>
    <t>Greg Beloin</t>
  </si>
  <si>
    <t>Kevin Dishon</t>
  </si>
  <si>
    <t>Fairfield Prep</t>
  </si>
  <si>
    <t>Owen Foote</t>
  </si>
  <si>
    <t>Mike Baldwin</t>
  </si>
  <si>
    <t>Matt McGarry</t>
  </si>
  <si>
    <t>Tim Murphy</t>
  </si>
  <si>
    <t>Hall</t>
  </si>
  <si>
    <t>Dave Pastore</t>
  </si>
  <si>
    <t>Sean Massi</t>
  </si>
  <si>
    <t>Brian Czarnecki</t>
  </si>
  <si>
    <t>George Tischler</t>
  </si>
  <si>
    <t>David Morilla</t>
  </si>
  <si>
    <t>Matt McCarthy</t>
  </si>
  <si>
    <t>Mike Smith</t>
  </si>
  <si>
    <t>Mike Orenstein</t>
  </si>
  <si>
    <t>Josh Reisner</t>
  </si>
  <si>
    <t>James Collins</t>
  </si>
  <si>
    <t>Mike Sandler</t>
  </si>
  <si>
    <t>Jack Linehan</t>
  </si>
  <si>
    <t>Pat O'Brien</t>
  </si>
  <si>
    <t>Will Zabel</t>
  </si>
  <si>
    <t>Ben Jessen</t>
  </si>
  <si>
    <t>Evan Vericker</t>
  </si>
  <si>
    <t>Brian Williams</t>
  </si>
  <si>
    <t>Evan DeLuca</t>
  </si>
  <si>
    <t>Trumbull</t>
  </si>
  <si>
    <t>Mike Cereta</t>
  </si>
  <si>
    <t>Net Score</t>
  </si>
  <si>
    <t>Joe Epifano</t>
  </si>
  <si>
    <t>Kyle DeLuca</t>
  </si>
  <si>
    <t>Dan Gallo</t>
  </si>
  <si>
    <t>swindsor</t>
  </si>
  <si>
    <t>hamden</t>
  </si>
  <si>
    <t>cheshire</t>
  </si>
  <si>
    <t>trumbull</t>
  </si>
  <si>
    <t>bcentral</t>
  </si>
  <si>
    <t>stamford</t>
  </si>
  <si>
    <t>conard</t>
  </si>
  <si>
    <t>Mark Knoll</t>
  </si>
  <si>
    <t>staples</t>
  </si>
  <si>
    <t>glastonbury</t>
  </si>
  <si>
    <t>newtown</t>
  </si>
  <si>
    <t>shelton</t>
  </si>
  <si>
    <t>danbury</t>
  </si>
  <si>
    <t>southington</t>
  </si>
  <si>
    <t>ridgefield</t>
  </si>
  <si>
    <t>xavier</t>
  </si>
  <si>
    <t>farmington</t>
  </si>
  <si>
    <t>fairfield prep</t>
  </si>
  <si>
    <t>hall</t>
  </si>
  <si>
    <t>greenwich</t>
  </si>
  <si>
    <t>simsbury</t>
  </si>
  <si>
    <t>Charlie Knofla</t>
  </si>
  <si>
    <t>Chris McCann</t>
  </si>
  <si>
    <t>Team Score</t>
  </si>
  <si>
    <t>Cal Headberg</t>
  </si>
  <si>
    <t>Ethan Bosnyak</t>
  </si>
  <si>
    <t>Jimmy Ellis</t>
  </si>
  <si>
    <t>Tim Hammond</t>
  </si>
  <si>
    <t>NFA</t>
  </si>
  <si>
    <t>Adam Devine</t>
  </si>
  <si>
    <t>Steve Anrico</t>
  </si>
  <si>
    <t>Scott Gallo</t>
  </si>
  <si>
    <t>Jacob Orenstein</t>
  </si>
  <si>
    <t>Marc Mancini</t>
  </si>
  <si>
    <t>Marty Crane</t>
  </si>
  <si>
    <t>Jim O'Hara</t>
  </si>
  <si>
    <t>Dan Murphy</t>
  </si>
  <si>
    <t>Karl Knipple</t>
  </si>
  <si>
    <t>Wm. Hall</t>
  </si>
  <si>
    <t>Monte Mullen</t>
  </si>
  <si>
    <t>Jason Morilla</t>
  </si>
  <si>
    <t>Andrew Gai</t>
  </si>
  <si>
    <t>Dylan Murray</t>
  </si>
  <si>
    <t>JR Foster</t>
  </si>
  <si>
    <t>Chris Marques</t>
  </si>
  <si>
    <t>Naugatauck</t>
  </si>
  <si>
    <t>Matt Goggins</t>
  </si>
  <si>
    <t>Brian Hughes</t>
  </si>
  <si>
    <t>Jonathan Custardo</t>
  </si>
  <si>
    <t>ALL STATE</t>
  </si>
  <si>
    <t>MWm. Hall</t>
  </si>
  <si>
    <t>Stephanie Ko</t>
  </si>
  <si>
    <t>Darien</t>
  </si>
  <si>
    <t>LOW 15 TOTALS AND TIES MAKE ALL STATE TEAM</t>
  </si>
  <si>
    <t>Morgan Powers</t>
  </si>
  <si>
    <t>Canton</t>
  </si>
  <si>
    <t>Fairfield Warde</t>
  </si>
  <si>
    <t>Team #</t>
  </si>
  <si>
    <t>Team</t>
  </si>
  <si>
    <t>Coginchaug</t>
  </si>
  <si>
    <t>Albrianna Farnum</t>
  </si>
  <si>
    <t>Fitch</t>
  </si>
  <si>
    <t>Jennifer Whaley</t>
  </si>
  <si>
    <t>Kendall Kyritz</t>
  </si>
  <si>
    <t>Hayley Coppola</t>
  </si>
  <si>
    <t>Tori Radovic</t>
  </si>
  <si>
    <t xml:space="preserve"> D / 2</t>
  </si>
  <si>
    <t xml:space="preserve"> E * 3</t>
  </si>
  <si>
    <t>B + F</t>
  </si>
  <si>
    <t>Abby Ehrlich</t>
  </si>
  <si>
    <t>Brittany Robles</t>
  </si>
  <si>
    <t>Lauren Starr</t>
  </si>
  <si>
    <t>Alexa Gentile</t>
  </si>
  <si>
    <t>Sarah Getz</t>
  </si>
  <si>
    <t>Nikki Liucci</t>
  </si>
  <si>
    <t>Megan Roux</t>
  </si>
  <si>
    <t>Laura Mallozzi</t>
  </si>
  <si>
    <t>Morgan Pekera</t>
  </si>
  <si>
    <t>Sarah Longwell</t>
  </si>
  <si>
    <t>Katie Bowman</t>
  </si>
  <si>
    <t>Lauren Gregory</t>
  </si>
  <si>
    <t>Emily Stickel</t>
  </si>
  <si>
    <t>Victoria Fagan</t>
  </si>
  <si>
    <t>Alyssa Scheyd</t>
  </si>
  <si>
    <t>Rima Antous</t>
  </si>
  <si>
    <t>Courtney Enright</t>
  </si>
  <si>
    <t>Esther Ha</t>
  </si>
  <si>
    <t>Leigh Wellington</t>
  </si>
  <si>
    <t>Amy Paturzo</t>
  </si>
  <si>
    <t>Bridget Maguire</t>
  </si>
  <si>
    <t>Emily Milano</t>
  </si>
  <si>
    <t>Erica Jessen</t>
  </si>
  <si>
    <t>Stephanie Winslow</t>
  </si>
  <si>
    <t>Mfisher@casciac.org</t>
  </si>
  <si>
    <t>All State</t>
  </si>
  <si>
    <t>Top 15 based on B+F</t>
  </si>
  <si>
    <t>Number of lists of 3</t>
  </si>
  <si>
    <t>Elizabeth DiVincentis</t>
  </si>
  <si>
    <t>Mia Landegren</t>
  </si>
  <si>
    <t>Shepaug Valley</t>
  </si>
  <si>
    <t>Kelsie Carralero</t>
  </si>
  <si>
    <t>Abbey Doski</t>
  </si>
  <si>
    <t>St Bernard</t>
  </si>
  <si>
    <t>Kim Mai</t>
  </si>
  <si>
    <t>Suffield</t>
  </si>
  <si>
    <t>Jackie Serruta</t>
  </si>
  <si>
    <t>Mary Beckerman</t>
  </si>
  <si>
    <t>NWCatholic</t>
  </si>
  <si>
    <t>Claire Crouch</t>
  </si>
  <si>
    <t>Mercy</t>
  </si>
  <si>
    <t>Andrea Frappier</t>
  </si>
  <si>
    <t>NW Catholic</t>
  </si>
  <si>
    <t>Lauralton Hall</t>
  </si>
  <si>
    <t>Amanda Pacheco</t>
  </si>
  <si>
    <t>Sydney Neubieser</t>
  </si>
  <si>
    <t>Jaclyn Katechos</t>
  </si>
  <si>
    <t>Ashley Blackham</t>
  </si>
  <si>
    <t>Jenn Moran</t>
  </si>
  <si>
    <t>Morgan Reed</t>
  </si>
  <si>
    <t>Kelsey Hopper</t>
  </si>
  <si>
    <t>Grace Fiacre</t>
  </si>
  <si>
    <t>Erin Dorsey</t>
  </si>
  <si>
    <t>Briana Calafiore</t>
  </si>
  <si>
    <t>Emily Anne Deutsch</t>
  </si>
  <si>
    <t>Emma Lunder</t>
  </si>
  <si>
    <t>Brooke Nethercott</t>
  </si>
  <si>
    <t>Molly Mallon</t>
  </si>
  <si>
    <t>Nicole Granath</t>
  </si>
  <si>
    <t>Izzy Lee</t>
  </si>
  <si>
    <t>Emma Velcofsky</t>
  </si>
  <si>
    <t>Mel Aitro</t>
  </si>
  <si>
    <t>Samantha Russo</t>
  </si>
  <si>
    <t>Sadie Martinez</t>
  </si>
  <si>
    <t>Caroline Davenport</t>
  </si>
  <si>
    <t>Hannah Shea</t>
  </si>
  <si>
    <t>Alana Pullins</t>
  </si>
  <si>
    <t>Blaire Jarvis</t>
  </si>
  <si>
    <t>Amy Paturo</t>
  </si>
  <si>
    <t>Christina Loop</t>
  </si>
  <si>
    <t>Haley Campbell</t>
  </si>
  <si>
    <t>Cami Rice</t>
  </si>
  <si>
    <t>Ashley Gherlone</t>
  </si>
  <si>
    <t>Nicole Gherlone</t>
  </si>
  <si>
    <t>Alexa Gherlone</t>
  </si>
  <si>
    <t>Kate Becker</t>
  </si>
  <si>
    <t>Ali Armstrong</t>
  </si>
  <si>
    <t>NE</t>
  </si>
  <si>
    <t>Y</t>
  </si>
  <si>
    <t>Alana Pulling</t>
  </si>
  <si>
    <t>Nicole Rothschild</t>
  </si>
  <si>
    <t>Eliza Duvall</t>
  </si>
  <si>
    <t>Sarah Ressler</t>
  </si>
  <si>
    <t>N</t>
  </si>
  <si>
    <t>Kim Hynes</t>
  </si>
  <si>
    <t>Erin Gartland</t>
  </si>
  <si>
    <t>Bridget O'Leary</t>
  </si>
  <si>
    <t>Annie Parkinson</t>
  </si>
  <si>
    <t>Danielle Couto</t>
  </si>
  <si>
    <t>Amanda Gallucci</t>
  </si>
  <si>
    <t>Meg Aitro</t>
  </si>
  <si>
    <t>Kelly McAllindin</t>
  </si>
  <si>
    <t>Molly Marren</t>
  </si>
  <si>
    <t>y</t>
  </si>
  <si>
    <t>New Englands based on Scores today</t>
  </si>
  <si>
    <t>next based on differential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</si>
</sst>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20" applyAlignment="1">
      <alignment/>
    </xf>
    <xf numFmtId="0" fontId="1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isher@casciac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1">
      <selection activeCell="B5" sqref="B5:K33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11.421875" style="15" bestFit="1" customWidth="1"/>
    <col min="4" max="5" width="9.28125" style="2" bestFit="1" customWidth="1"/>
    <col min="6" max="9" width="9.28125" style="0" bestFit="1" customWidth="1"/>
    <col min="10" max="10" width="9.28125" style="2" bestFit="1" customWidth="1"/>
    <col min="11" max="11" width="3.00390625" style="0" customWidth="1"/>
    <col min="12" max="12" width="7.140625" style="0" bestFit="1" customWidth="1"/>
    <col min="13" max="13" width="18.28125" style="0" bestFit="1" customWidth="1"/>
    <col min="14" max="14" width="13.57421875" style="0" bestFit="1" customWidth="1"/>
    <col min="15" max="15" width="5.57421875" style="0" bestFit="1" customWidth="1"/>
    <col min="16" max="16" width="5.8515625" style="0" bestFit="1" customWidth="1"/>
    <col min="17" max="17" width="7.140625" style="0" bestFit="1" customWidth="1"/>
    <col min="18" max="18" width="10.421875" style="0" bestFit="1" customWidth="1"/>
    <col min="19" max="19" width="9.421875" style="0" bestFit="1" customWidth="1"/>
    <col min="20" max="20" width="9.8515625" style="0" bestFit="1" customWidth="1"/>
    <col min="21" max="21" width="3.00390625" style="0" customWidth="1"/>
    <col min="22" max="22" width="13.57421875" style="0" bestFit="1" customWidth="1"/>
    <col min="23" max="23" width="5.8515625" style="0" bestFit="1" customWidth="1"/>
    <col min="24" max="24" width="4.57421875" style="0" bestFit="1" customWidth="1"/>
    <col min="25" max="25" width="5.57421875" style="0" bestFit="1" customWidth="1"/>
    <col min="26" max="26" width="4.00390625" style="0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  <col min="30" max="30" width="5.57421875" style="0" bestFit="1" customWidth="1"/>
  </cols>
  <sheetData>
    <row r="1" spans="1:23" ht="12.75">
      <c r="A1" s="3" t="s">
        <v>24</v>
      </c>
      <c r="B1" s="3"/>
      <c r="C1" s="11"/>
      <c r="D1" s="4"/>
      <c r="E1" s="4"/>
      <c r="F1" s="37" t="s">
        <v>248</v>
      </c>
      <c r="G1" s="3"/>
      <c r="H1" s="3"/>
      <c r="I1" s="3"/>
      <c r="J1" s="4"/>
      <c r="K1" s="34" t="s">
        <v>301</v>
      </c>
      <c r="L1" t="s">
        <v>212</v>
      </c>
      <c r="O1" s="3" t="s">
        <v>54</v>
      </c>
      <c r="P1" s="3" t="s">
        <v>55</v>
      </c>
      <c r="Q1" s="3" t="s">
        <v>10</v>
      </c>
      <c r="R1" s="11" t="s">
        <v>178</v>
      </c>
      <c r="S1" s="11" t="s">
        <v>57</v>
      </c>
      <c r="T1" s="3" t="s">
        <v>151</v>
      </c>
      <c r="U1" s="3"/>
      <c r="V1" s="3" t="s">
        <v>213</v>
      </c>
      <c r="W1" s="3" t="s">
        <v>22</v>
      </c>
    </row>
    <row r="2" spans="1:23" ht="12.75">
      <c r="A2" s="3" t="s">
        <v>208</v>
      </c>
      <c r="B2" s="3"/>
      <c r="C2" s="11"/>
      <c r="D2" s="4"/>
      <c r="E2" s="4"/>
      <c r="F2" s="3" t="s">
        <v>23</v>
      </c>
      <c r="G2" s="3">
        <v>74</v>
      </c>
      <c r="H2" s="3"/>
      <c r="I2" s="3"/>
      <c r="J2" s="4"/>
      <c r="K2" s="34"/>
      <c r="L2">
        <v>15</v>
      </c>
      <c r="M2" t="s">
        <v>268</v>
      </c>
      <c r="N2" t="s">
        <v>264</v>
      </c>
      <c r="O2" s="3">
        <v>70</v>
      </c>
      <c r="P2" s="3">
        <v>66</v>
      </c>
      <c r="Q2" s="3">
        <f aca="true" t="shared" si="0" ref="Q2:Q65">SUM(O2+P2)</f>
        <v>136</v>
      </c>
      <c r="U2" s="3">
        <v>1</v>
      </c>
      <c r="V2" t="s">
        <v>15</v>
      </c>
      <c r="W2">
        <v>363</v>
      </c>
    </row>
    <row r="3" spans="1:23" ht="12.75">
      <c r="A3" s="3"/>
      <c r="B3" s="3"/>
      <c r="C3" s="11"/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5" t="s">
        <v>10</v>
      </c>
      <c r="K3" s="34"/>
      <c r="M3" t="s">
        <v>269</v>
      </c>
      <c r="N3" t="s">
        <v>264</v>
      </c>
      <c r="O3" s="3">
        <v>50</v>
      </c>
      <c r="P3" s="3">
        <v>62</v>
      </c>
      <c r="Q3" s="3">
        <f t="shared" si="0"/>
        <v>112</v>
      </c>
      <c r="U3" s="3">
        <v>2</v>
      </c>
      <c r="V3" t="s">
        <v>59</v>
      </c>
      <c r="W3">
        <v>373</v>
      </c>
    </row>
    <row r="4" spans="1:23" ht="23.25" thickBot="1">
      <c r="A4" s="3"/>
      <c r="B4" s="7" t="s">
        <v>0</v>
      </c>
      <c r="C4" s="10" t="s">
        <v>1</v>
      </c>
      <c r="D4" s="8" t="s">
        <v>2</v>
      </c>
      <c r="E4" s="9" t="s">
        <v>3</v>
      </c>
      <c r="F4" s="7" t="s">
        <v>22</v>
      </c>
      <c r="G4" s="10" t="s">
        <v>4</v>
      </c>
      <c r="H4" s="7" t="s">
        <v>221</v>
      </c>
      <c r="I4" s="12" t="s">
        <v>222</v>
      </c>
      <c r="J4" s="9" t="s">
        <v>223</v>
      </c>
      <c r="K4" s="33"/>
      <c r="M4" t="s">
        <v>270</v>
      </c>
      <c r="N4" t="s">
        <v>264</v>
      </c>
      <c r="O4" s="3">
        <v>55</v>
      </c>
      <c r="P4" s="3">
        <v>60</v>
      </c>
      <c r="Q4" s="3">
        <f t="shared" si="0"/>
        <v>115</v>
      </c>
      <c r="U4" s="3">
        <v>3</v>
      </c>
      <c r="V4" t="s">
        <v>207</v>
      </c>
      <c r="W4">
        <v>386</v>
      </c>
    </row>
    <row r="5" spans="1:23" ht="12.75">
      <c r="A5" s="13">
        <v>1</v>
      </c>
      <c r="B5" s="25" t="s">
        <v>255</v>
      </c>
      <c r="C5" s="32" t="s">
        <v>53</v>
      </c>
      <c r="D5" s="61">
        <v>5.53</v>
      </c>
      <c r="E5" s="31">
        <f>(D5*7)</f>
        <v>38.71</v>
      </c>
      <c r="F5" s="13">
        <v>79</v>
      </c>
      <c r="G5" s="13">
        <f>(F5-74)</f>
        <v>5</v>
      </c>
      <c r="H5" s="13">
        <f>(G5/2)</f>
        <v>2.5</v>
      </c>
      <c r="I5" s="13">
        <f>(H5*3)</f>
        <v>7.5</v>
      </c>
      <c r="J5" s="31">
        <f>(E5+I5)</f>
        <v>46.21</v>
      </c>
      <c r="K5" s="13" t="s">
        <v>302</v>
      </c>
      <c r="M5" t="s">
        <v>271</v>
      </c>
      <c r="N5" t="s">
        <v>264</v>
      </c>
      <c r="O5" s="3">
        <v>56</v>
      </c>
      <c r="P5" s="3">
        <v>57</v>
      </c>
      <c r="Q5" s="3">
        <f t="shared" si="0"/>
        <v>113</v>
      </c>
      <c r="U5" s="3">
        <v>4</v>
      </c>
      <c r="V5" t="s">
        <v>12</v>
      </c>
      <c r="W5">
        <v>388</v>
      </c>
    </row>
    <row r="6" spans="1:23" ht="13.5" thickBot="1">
      <c r="A6" s="13">
        <v>2</v>
      </c>
      <c r="B6" s="32" t="s">
        <v>265</v>
      </c>
      <c r="C6" s="32" t="s">
        <v>83</v>
      </c>
      <c r="D6" s="61">
        <v>5.88</v>
      </c>
      <c r="E6" s="31">
        <f>(D6*7)</f>
        <v>41.16</v>
      </c>
      <c r="F6" s="13">
        <v>80</v>
      </c>
      <c r="G6" s="13">
        <f>(F6-74)</f>
        <v>6</v>
      </c>
      <c r="H6" s="13">
        <f>(G6/2)</f>
        <v>3</v>
      </c>
      <c r="I6" s="13">
        <f>(H6*3)</f>
        <v>9</v>
      </c>
      <c r="J6" s="29">
        <f>(E6+I6)</f>
        <v>50.16</v>
      </c>
      <c r="K6" s="27" t="s">
        <v>302</v>
      </c>
      <c r="L6" s="39"/>
      <c r="M6" s="39" t="s">
        <v>263</v>
      </c>
      <c r="N6" t="s">
        <v>264</v>
      </c>
      <c r="O6" s="40">
        <v>48</v>
      </c>
      <c r="P6" s="40">
        <v>51</v>
      </c>
      <c r="Q6" s="40">
        <f t="shared" si="0"/>
        <v>99</v>
      </c>
      <c r="R6" s="42">
        <f>SUM(Q2:Q6)</f>
        <v>575</v>
      </c>
      <c r="S6" s="41">
        <v>136</v>
      </c>
      <c r="T6" s="43">
        <f>SUM(R6-S6)</f>
        <v>439</v>
      </c>
      <c r="U6" s="3">
        <v>5</v>
      </c>
      <c r="V6" t="s">
        <v>267</v>
      </c>
      <c r="W6">
        <v>391</v>
      </c>
    </row>
    <row r="7" spans="1:23" ht="12.75">
      <c r="A7" s="13">
        <v>3</v>
      </c>
      <c r="B7" s="25" t="s">
        <v>280</v>
      </c>
      <c r="C7" s="32" t="s">
        <v>59</v>
      </c>
      <c r="D7" s="61">
        <v>3.46</v>
      </c>
      <c r="E7" s="31">
        <f>(D7*7)</f>
        <v>24.22</v>
      </c>
      <c r="F7" s="13">
        <v>82</v>
      </c>
      <c r="G7" s="13">
        <f>(F7-74)</f>
        <v>8</v>
      </c>
      <c r="H7" s="13">
        <f>(G7/2)</f>
        <v>4</v>
      </c>
      <c r="I7" s="13">
        <f>(H7*3)</f>
        <v>12</v>
      </c>
      <c r="J7" s="29">
        <f>(E7+I7)</f>
        <v>36.22</v>
      </c>
      <c r="K7" s="27"/>
      <c r="L7">
        <v>14</v>
      </c>
      <c r="M7" s="28" t="s">
        <v>304</v>
      </c>
      <c r="N7" s="60" t="s">
        <v>42</v>
      </c>
      <c r="O7" s="3">
        <v>47</v>
      </c>
      <c r="P7" s="3">
        <v>59</v>
      </c>
      <c r="Q7" s="3">
        <f t="shared" si="0"/>
        <v>106</v>
      </c>
      <c r="T7" s="20"/>
      <c r="U7" s="3">
        <v>6</v>
      </c>
      <c r="V7" t="s">
        <v>58</v>
      </c>
      <c r="W7">
        <v>394</v>
      </c>
    </row>
    <row r="8" spans="1:23" ht="12.75">
      <c r="A8" s="13">
        <v>4</v>
      </c>
      <c r="B8" s="32" t="s">
        <v>252</v>
      </c>
      <c r="C8" s="32" t="s">
        <v>214</v>
      </c>
      <c r="D8" s="61">
        <v>3.5</v>
      </c>
      <c r="E8" s="31">
        <f>(D8*7)</f>
        <v>24.5</v>
      </c>
      <c r="F8" s="13">
        <v>84</v>
      </c>
      <c r="G8" s="13">
        <f>(F8-74)</f>
        <v>10</v>
      </c>
      <c r="H8" s="13">
        <f>(G8/2)</f>
        <v>5</v>
      </c>
      <c r="I8" s="13">
        <f>(H8*3)</f>
        <v>15</v>
      </c>
      <c r="J8" s="31">
        <f>(E8+I8)</f>
        <v>39.5</v>
      </c>
      <c r="K8" s="13" t="s">
        <v>307</v>
      </c>
      <c r="M8" s="28" t="s">
        <v>305</v>
      </c>
      <c r="N8" s="24" t="s">
        <v>42</v>
      </c>
      <c r="O8" s="14">
        <v>51</v>
      </c>
      <c r="P8" s="14">
        <v>58</v>
      </c>
      <c r="Q8" s="14">
        <f t="shared" si="0"/>
        <v>109</v>
      </c>
      <c r="T8" s="20"/>
      <c r="U8" s="3">
        <v>7</v>
      </c>
      <c r="V8" t="s">
        <v>149</v>
      </c>
      <c r="W8">
        <v>396</v>
      </c>
    </row>
    <row r="9" spans="1:23" ht="12.75">
      <c r="A9" s="13">
        <v>5</v>
      </c>
      <c r="B9" s="25" t="s">
        <v>256</v>
      </c>
      <c r="C9" s="32" t="s">
        <v>44</v>
      </c>
      <c r="D9" s="61">
        <v>6.1</v>
      </c>
      <c r="E9" s="31">
        <f>(D9*7)</f>
        <v>42.699999999999996</v>
      </c>
      <c r="F9" s="13">
        <v>86</v>
      </c>
      <c r="G9" s="13">
        <f>(F9-74)</f>
        <v>12</v>
      </c>
      <c r="H9" s="13">
        <f>(G9/2)</f>
        <v>6</v>
      </c>
      <c r="I9" s="13">
        <f>(H9*3)</f>
        <v>18</v>
      </c>
      <c r="J9" s="31">
        <f>(E9+I9)</f>
        <v>60.699999999999996</v>
      </c>
      <c r="K9" s="13"/>
      <c r="M9" s="28" t="s">
        <v>306</v>
      </c>
      <c r="N9" s="24" t="s">
        <v>42</v>
      </c>
      <c r="O9" s="3">
        <v>49</v>
      </c>
      <c r="P9" s="3">
        <v>53</v>
      </c>
      <c r="Q9" s="3">
        <f t="shared" si="0"/>
        <v>102</v>
      </c>
      <c r="T9" s="20"/>
      <c r="U9" s="3">
        <v>8</v>
      </c>
      <c r="V9" t="s">
        <v>83</v>
      </c>
      <c r="W9">
        <v>402</v>
      </c>
    </row>
    <row r="10" spans="1:23" ht="12.75">
      <c r="A10" s="13">
        <v>6</v>
      </c>
      <c r="B10" s="32" t="s">
        <v>16</v>
      </c>
      <c r="C10" s="32" t="s">
        <v>15</v>
      </c>
      <c r="D10" s="62">
        <v>4.31</v>
      </c>
      <c r="E10" s="31">
        <f>(D10*7)</f>
        <v>30.169999999999998</v>
      </c>
      <c r="F10" s="13">
        <v>87</v>
      </c>
      <c r="G10" s="13">
        <f>(F10-74)</f>
        <v>13</v>
      </c>
      <c r="H10" s="13">
        <f>(G10/2)</f>
        <v>6.5</v>
      </c>
      <c r="I10" s="13">
        <f>(H10*3)</f>
        <v>19.5</v>
      </c>
      <c r="J10" s="29">
        <f>(E10+I10)</f>
        <v>49.67</v>
      </c>
      <c r="K10" s="28" t="s">
        <v>302</v>
      </c>
      <c r="M10" s="28" t="s">
        <v>308</v>
      </c>
      <c r="N10" s="24" t="s">
        <v>42</v>
      </c>
      <c r="O10" s="3">
        <v>53</v>
      </c>
      <c r="P10" s="3">
        <v>50</v>
      </c>
      <c r="Q10" s="3">
        <f t="shared" si="0"/>
        <v>103</v>
      </c>
      <c r="T10" s="20"/>
      <c r="U10" s="3">
        <v>9</v>
      </c>
      <c r="V10" t="s">
        <v>13</v>
      </c>
      <c r="W10">
        <v>404</v>
      </c>
    </row>
    <row r="11" spans="1:23" ht="13.5" thickBot="1">
      <c r="A11" s="13">
        <v>7</v>
      </c>
      <c r="B11" s="32" t="s">
        <v>217</v>
      </c>
      <c r="C11" s="32" t="s">
        <v>15</v>
      </c>
      <c r="D11" s="61">
        <v>3.38</v>
      </c>
      <c r="E11" s="31">
        <f>(D11*7)</f>
        <v>23.66</v>
      </c>
      <c r="F11" s="13">
        <v>90</v>
      </c>
      <c r="G11" s="13">
        <f>(F11-74)</f>
        <v>16</v>
      </c>
      <c r="H11" s="13">
        <f>(G11/2)</f>
        <v>8</v>
      </c>
      <c r="I11" s="13">
        <f>(H11*3)</f>
        <v>24</v>
      </c>
      <c r="J11" s="31">
        <f>(E11+I11)</f>
        <v>47.66</v>
      </c>
      <c r="K11" s="13" t="s">
        <v>317</v>
      </c>
      <c r="L11" s="42"/>
      <c r="M11" s="42" t="s">
        <v>311</v>
      </c>
      <c r="N11" s="24" t="s">
        <v>42</v>
      </c>
      <c r="O11" s="43">
        <v>46</v>
      </c>
      <c r="P11" s="43">
        <v>56</v>
      </c>
      <c r="Q11" s="43">
        <f t="shared" si="0"/>
        <v>102</v>
      </c>
      <c r="R11" s="42">
        <f>SUM(Q7:Q11)</f>
        <v>522</v>
      </c>
      <c r="S11" s="42">
        <v>109</v>
      </c>
      <c r="T11" s="43">
        <f>SUM(R11-S11)</f>
        <v>413</v>
      </c>
      <c r="U11" s="3">
        <v>10</v>
      </c>
      <c r="V11" t="s">
        <v>42</v>
      </c>
      <c r="W11">
        <v>413</v>
      </c>
    </row>
    <row r="12" spans="1:23" ht="12.75">
      <c r="A12" s="13">
        <v>8</v>
      </c>
      <c r="B12" s="32" t="s">
        <v>206</v>
      </c>
      <c r="C12" s="32" t="s">
        <v>207</v>
      </c>
      <c r="D12" s="61">
        <v>5.52</v>
      </c>
      <c r="E12" s="31">
        <f>(D12*7)</f>
        <v>38.64</v>
      </c>
      <c r="F12" s="13">
        <v>90</v>
      </c>
      <c r="G12" s="13">
        <f>(F12-74)</f>
        <v>16</v>
      </c>
      <c r="H12" s="13">
        <f>(G12/2)</f>
        <v>8</v>
      </c>
      <c r="I12" s="13">
        <f>(H12*3)</f>
        <v>24</v>
      </c>
      <c r="J12" s="29">
        <f>(E12+I12)</f>
        <v>62.64</v>
      </c>
      <c r="K12" s="27" t="s">
        <v>307</v>
      </c>
      <c r="L12">
        <v>13</v>
      </c>
      <c r="M12" t="s">
        <v>303</v>
      </c>
      <c r="N12" s="60" t="s">
        <v>13</v>
      </c>
      <c r="O12" s="3">
        <v>53</v>
      </c>
      <c r="P12" s="3">
        <v>57</v>
      </c>
      <c r="Q12" s="3">
        <f t="shared" si="0"/>
        <v>110</v>
      </c>
      <c r="T12" s="20"/>
      <c r="U12" s="3">
        <v>11</v>
      </c>
      <c r="V12" t="s">
        <v>95</v>
      </c>
      <c r="W12">
        <v>415</v>
      </c>
    </row>
    <row r="13" spans="1:23" ht="12.75">
      <c r="A13" s="13">
        <v>9</v>
      </c>
      <c r="B13" s="25" t="s">
        <v>245</v>
      </c>
      <c r="C13" s="32" t="s">
        <v>58</v>
      </c>
      <c r="D13" s="62">
        <v>9.65</v>
      </c>
      <c r="E13" s="31">
        <f>(D13*7)</f>
        <v>67.55</v>
      </c>
      <c r="F13" s="13">
        <v>90</v>
      </c>
      <c r="G13" s="13">
        <f>(F13-74)</f>
        <v>16</v>
      </c>
      <c r="H13" s="13">
        <f>(G13/2)</f>
        <v>8</v>
      </c>
      <c r="I13" s="13">
        <f>(H13*3)</f>
        <v>24</v>
      </c>
      <c r="J13" s="29">
        <f>(E13+I13)</f>
        <v>91.55</v>
      </c>
      <c r="K13" s="27"/>
      <c r="M13" t="s">
        <v>226</v>
      </c>
      <c r="N13" s="24" t="s">
        <v>13</v>
      </c>
      <c r="O13" s="3">
        <v>58</v>
      </c>
      <c r="P13" s="3">
        <v>57</v>
      </c>
      <c r="Q13" s="3">
        <f t="shared" si="0"/>
        <v>115</v>
      </c>
      <c r="T13" s="20"/>
      <c r="U13" s="3">
        <v>12</v>
      </c>
      <c r="V13" s="13" t="s">
        <v>266</v>
      </c>
      <c r="W13">
        <v>418</v>
      </c>
    </row>
    <row r="14" spans="1:23" ht="12.75">
      <c r="A14" s="13">
        <v>10</v>
      </c>
      <c r="B14" s="25" t="s">
        <v>246</v>
      </c>
      <c r="C14" s="32" t="s">
        <v>60</v>
      </c>
      <c r="D14" s="61">
        <v>5.06</v>
      </c>
      <c r="E14" s="31">
        <f>(D14*7)</f>
        <v>35.419999999999995</v>
      </c>
      <c r="F14" s="13">
        <v>91</v>
      </c>
      <c r="G14" s="13">
        <f>(F14-74)</f>
        <v>17</v>
      </c>
      <c r="H14" s="13">
        <f>(G14/2)</f>
        <v>8.5</v>
      </c>
      <c r="I14" s="13">
        <f>(H14*3)</f>
        <v>25.5</v>
      </c>
      <c r="J14" s="31">
        <f>(E14+I14)</f>
        <v>60.919999999999995</v>
      </c>
      <c r="K14" s="13"/>
      <c r="M14" t="s">
        <v>291</v>
      </c>
      <c r="N14" s="24" t="s">
        <v>13</v>
      </c>
      <c r="O14" s="3">
        <v>49</v>
      </c>
      <c r="P14" s="3">
        <v>57</v>
      </c>
      <c r="Q14" s="3">
        <f t="shared" si="0"/>
        <v>106</v>
      </c>
      <c r="T14" s="20"/>
      <c r="U14" s="3">
        <v>13</v>
      </c>
      <c r="V14" t="s">
        <v>211</v>
      </c>
      <c r="W14">
        <v>423</v>
      </c>
    </row>
    <row r="15" spans="1:23" ht="12.75">
      <c r="A15" s="13">
        <v>11</v>
      </c>
      <c r="B15" s="32" t="s">
        <v>215</v>
      </c>
      <c r="C15" s="32" t="s">
        <v>216</v>
      </c>
      <c r="D15" s="61">
        <v>5.34</v>
      </c>
      <c r="E15" s="31">
        <f>(D15*7)</f>
        <v>37.379999999999995</v>
      </c>
      <c r="F15" s="13">
        <v>91</v>
      </c>
      <c r="G15" s="13">
        <f>(F15-74)</f>
        <v>17</v>
      </c>
      <c r="H15" s="13">
        <f>(G15/2)</f>
        <v>8.5</v>
      </c>
      <c r="I15" s="13">
        <f>(H15*3)</f>
        <v>25.5</v>
      </c>
      <c r="J15" s="31">
        <f>(E15+I15)</f>
        <v>62.879999999999995</v>
      </c>
      <c r="K15" s="13" t="s">
        <v>302</v>
      </c>
      <c r="M15" t="s">
        <v>227</v>
      </c>
      <c r="N15" s="24" t="s">
        <v>13</v>
      </c>
      <c r="O15" s="3">
        <v>47</v>
      </c>
      <c r="P15" s="3">
        <v>47</v>
      </c>
      <c r="Q15" s="3">
        <f t="shared" si="0"/>
        <v>94</v>
      </c>
      <c r="T15" s="20"/>
      <c r="U15" s="3">
        <v>14</v>
      </c>
      <c r="V15" t="s">
        <v>210</v>
      </c>
      <c r="W15">
        <v>425</v>
      </c>
    </row>
    <row r="16" spans="1:23" ht="13.5" thickBot="1">
      <c r="A16" s="13">
        <v>12</v>
      </c>
      <c r="B16" s="25" t="s">
        <v>61</v>
      </c>
      <c r="C16" s="32" t="s">
        <v>257</v>
      </c>
      <c r="D16" s="61">
        <v>5.68</v>
      </c>
      <c r="E16" s="31">
        <f>(D16*7)</f>
        <v>39.76</v>
      </c>
      <c r="F16" s="13">
        <v>92</v>
      </c>
      <c r="G16" s="13">
        <f>(F16-74)</f>
        <v>18</v>
      </c>
      <c r="H16" s="13">
        <f>(G16/2)</f>
        <v>9</v>
      </c>
      <c r="I16" s="13">
        <f>(H16*3)</f>
        <v>27</v>
      </c>
      <c r="J16" s="31">
        <f>(E16+I16)</f>
        <v>66.75999999999999</v>
      </c>
      <c r="K16" s="13"/>
      <c r="L16" s="42"/>
      <c r="M16" s="42" t="s">
        <v>260</v>
      </c>
      <c r="N16" s="42" t="s">
        <v>13</v>
      </c>
      <c r="O16" s="43">
        <v>42</v>
      </c>
      <c r="P16" s="43">
        <v>52</v>
      </c>
      <c r="Q16" s="43">
        <f t="shared" si="0"/>
        <v>94</v>
      </c>
      <c r="R16" s="42">
        <f>SUM(Q12:Q16)</f>
        <v>519</v>
      </c>
      <c r="S16" s="42">
        <v>115</v>
      </c>
      <c r="T16" s="43">
        <f>SUM(R16-S16)</f>
        <v>404</v>
      </c>
      <c r="U16" s="3">
        <v>15</v>
      </c>
      <c r="V16" t="s">
        <v>264</v>
      </c>
      <c r="W16">
        <v>439</v>
      </c>
    </row>
    <row r="17" spans="1:20" ht="12.75">
      <c r="A17" s="13">
        <v>13</v>
      </c>
      <c r="B17" s="25" t="s">
        <v>258</v>
      </c>
      <c r="C17" s="32" t="s">
        <v>259</v>
      </c>
      <c r="D17" s="62">
        <v>6.48</v>
      </c>
      <c r="E17" s="31">
        <f>(D17*7)</f>
        <v>45.36</v>
      </c>
      <c r="F17" s="13">
        <v>92</v>
      </c>
      <c r="G17" s="13">
        <f>(F17-74)</f>
        <v>18</v>
      </c>
      <c r="H17" s="13">
        <f>(G17/2)</f>
        <v>9</v>
      </c>
      <c r="I17" s="13">
        <f>(H17*3)</f>
        <v>27</v>
      </c>
      <c r="J17" s="31">
        <f>(E17+I17)</f>
        <v>72.36</v>
      </c>
      <c r="K17" s="13"/>
      <c r="L17">
        <v>12</v>
      </c>
      <c r="M17" t="s">
        <v>284</v>
      </c>
      <c r="N17" t="s">
        <v>83</v>
      </c>
      <c r="O17" s="3">
        <v>53</v>
      </c>
      <c r="P17" s="3">
        <v>59</v>
      </c>
      <c r="Q17" s="3">
        <f t="shared" si="0"/>
        <v>112</v>
      </c>
      <c r="T17" s="20"/>
    </row>
    <row r="18" spans="1:20" ht="12.75">
      <c r="A18" s="13">
        <v>14</v>
      </c>
      <c r="B18" s="32" t="s">
        <v>239</v>
      </c>
      <c r="C18" s="32" t="s">
        <v>32</v>
      </c>
      <c r="D18" s="61">
        <v>8.45</v>
      </c>
      <c r="E18" s="31">
        <f>(D18*7)</f>
        <v>59.14999999999999</v>
      </c>
      <c r="F18" s="13">
        <v>92</v>
      </c>
      <c r="G18" s="13">
        <f>(F18-74)</f>
        <v>18</v>
      </c>
      <c r="H18" s="13">
        <f>(G18/2)</f>
        <v>9</v>
      </c>
      <c r="I18" s="13">
        <f>(H18*3)</f>
        <v>27</v>
      </c>
      <c r="J18" s="31">
        <f>(E18+I18)</f>
        <v>86.14999999999999</v>
      </c>
      <c r="K18" s="13"/>
      <c r="M18" t="s">
        <v>224</v>
      </c>
      <c r="N18" t="s">
        <v>83</v>
      </c>
      <c r="O18" s="3">
        <v>54</v>
      </c>
      <c r="P18" s="3">
        <v>57</v>
      </c>
      <c r="Q18" s="3">
        <f t="shared" si="0"/>
        <v>111</v>
      </c>
      <c r="T18" s="20"/>
    </row>
    <row r="19" spans="1:20" ht="12.75">
      <c r="A19" s="13">
        <v>15</v>
      </c>
      <c r="B19" s="25" t="s">
        <v>261</v>
      </c>
      <c r="C19" s="32" t="s">
        <v>262</v>
      </c>
      <c r="D19" s="61">
        <v>8.58</v>
      </c>
      <c r="E19" s="31">
        <f>(D19*7)</f>
        <v>60.06</v>
      </c>
      <c r="F19" s="13">
        <v>92</v>
      </c>
      <c r="G19" s="13">
        <f>(F19-74)</f>
        <v>18</v>
      </c>
      <c r="H19" s="13">
        <f>(G19/2)</f>
        <v>9</v>
      </c>
      <c r="I19" s="13">
        <f>(H19*3)</f>
        <v>27</v>
      </c>
      <c r="J19" s="29">
        <f>(E19+I19)</f>
        <v>87.06</v>
      </c>
      <c r="K19" s="27"/>
      <c r="M19" t="s">
        <v>314</v>
      </c>
      <c r="N19" t="s">
        <v>83</v>
      </c>
      <c r="O19" s="3">
        <v>50</v>
      </c>
      <c r="P19" s="3">
        <v>52</v>
      </c>
      <c r="Q19" s="3">
        <f t="shared" si="0"/>
        <v>102</v>
      </c>
      <c r="T19" s="20"/>
    </row>
    <row r="20" spans="1:20" ht="12.75">
      <c r="A20">
        <v>16</v>
      </c>
      <c r="B20" s="32" t="s">
        <v>14</v>
      </c>
      <c r="C20" s="32" t="s">
        <v>15</v>
      </c>
      <c r="D20" s="61">
        <v>6.73</v>
      </c>
      <c r="E20" s="31">
        <f>(D20*7)</f>
        <v>47.11</v>
      </c>
      <c r="F20" s="13">
        <v>93</v>
      </c>
      <c r="G20" s="13">
        <f>(F20-74)</f>
        <v>19</v>
      </c>
      <c r="H20" s="13">
        <f>(G20/2)</f>
        <v>9.5</v>
      </c>
      <c r="I20" s="13">
        <f>(H20*3)</f>
        <v>28.5</v>
      </c>
      <c r="J20" s="29">
        <f>(E20+I20)</f>
        <v>75.61</v>
      </c>
      <c r="K20" s="27"/>
      <c r="M20" t="s">
        <v>225</v>
      </c>
      <c r="N20" t="s">
        <v>83</v>
      </c>
      <c r="O20" s="3">
        <v>54</v>
      </c>
      <c r="P20" s="3">
        <v>55</v>
      </c>
      <c r="Q20" s="3">
        <f t="shared" si="0"/>
        <v>109</v>
      </c>
      <c r="T20" s="20"/>
    </row>
    <row r="21" spans="1:20" ht="13.5" thickBot="1">
      <c r="A21">
        <v>17</v>
      </c>
      <c r="B21" s="32" t="s">
        <v>238</v>
      </c>
      <c r="C21" s="32" t="s">
        <v>12</v>
      </c>
      <c r="D21" s="62">
        <v>8.41</v>
      </c>
      <c r="E21" s="31">
        <f>(D21*7)</f>
        <v>58.870000000000005</v>
      </c>
      <c r="F21" s="13">
        <v>93</v>
      </c>
      <c r="G21" s="13">
        <f>(F21-74)</f>
        <v>19</v>
      </c>
      <c r="H21" s="13">
        <f>(G21/2)</f>
        <v>9.5</v>
      </c>
      <c r="I21" s="13">
        <f>(H21*3)</f>
        <v>28.5</v>
      </c>
      <c r="J21" s="29">
        <f>(E21+I21)</f>
        <v>87.37</v>
      </c>
      <c r="K21" s="27"/>
      <c r="L21" s="42"/>
      <c r="M21" s="42" t="s">
        <v>265</v>
      </c>
      <c r="N21" s="42" t="s">
        <v>83</v>
      </c>
      <c r="O21" s="43">
        <v>38</v>
      </c>
      <c r="P21" s="43">
        <v>42</v>
      </c>
      <c r="Q21" s="43">
        <f t="shared" si="0"/>
        <v>80</v>
      </c>
      <c r="R21" s="42">
        <f>SUM(Q17:Q21)</f>
        <v>514</v>
      </c>
      <c r="S21" s="42">
        <v>112</v>
      </c>
      <c r="T21" s="43">
        <f>SUM(R21-S21)</f>
        <v>402</v>
      </c>
    </row>
    <row r="22" spans="1:20" ht="12.75">
      <c r="A22">
        <v>18</v>
      </c>
      <c r="B22" s="32" t="s">
        <v>247</v>
      </c>
      <c r="C22" s="1" t="s">
        <v>15</v>
      </c>
      <c r="D22" s="61">
        <v>11.54</v>
      </c>
      <c r="E22" s="31">
        <f>(D22*7)</f>
        <v>80.78</v>
      </c>
      <c r="F22" s="13">
        <v>93</v>
      </c>
      <c r="G22" s="13">
        <f>(F22-74)</f>
        <v>19</v>
      </c>
      <c r="H22" s="13">
        <f>(G22/2)</f>
        <v>9.5</v>
      </c>
      <c r="I22" s="13">
        <f>(H22*3)</f>
        <v>28.5</v>
      </c>
      <c r="J22" s="31">
        <f>(E22+I22)</f>
        <v>109.28</v>
      </c>
      <c r="L22" s="60">
        <v>11</v>
      </c>
      <c r="M22" s="60" t="s">
        <v>272</v>
      </c>
      <c r="N22" s="60" t="s">
        <v>95</v>
      </c>
      <c r="O22" s="63">
        <v>64</v>
      </c>
      <c r="P22" s="3">
        <v>62</v>
      </c>
      <c r="Q22" s="3">
        <f t="shared" si="0"/>
        <v>126</v>
      </c>
      <c r="S22" s="3"/>
      <c r="T22" s="20"/>
    </row>
    <row r="23" spans="1:20" ht="12.75">
      <c r="A23" s="13">
        <v>19</v>
      </c>
      <c r="B23" s="25" t="s">
        <v>242</v>
      </c>
      <c r="C23" s="32" t="s">
        <v>59</v>
      </c>
      <c r="D23" s="62">
        <v>8.76</v>
      </c>
      <c r="E23" s="31">
        <f>(D23*7)</f>
        <v>61.32</v>
      </c>
      <c r="F23" s="13">
        <v>94</v>
      </c>
      <c r="G23" s="13">
        <f>(F23-74)</f>
        <v>20</v>
      </c>
      <c r="H23" s="13">
        <f>(G23/2)</f>
        <v>10</v>
      </c>
      <c r="I23" s="13">
        <f>(H23*3)</f>
        <v>30</v>
      </c>
      <c r="J23" s="29">
        <f>(E23+I23)</f>
        <v>91.32</v>
      </c>
      <c r="K23" s="27"/>
      <c r="M23" t="s">
        <v>273</v>
      </c>
      <c r="N23" t="s">
        <v>95</v>
      </c>
      <c r="O23" s="3">
        <v>59</v>
      </c>
      <c r="P23" s="3">
        <v>60</v>
      </c>
      <c r="Q23" s="3">
        <f t="shared" si="0"/>
        <v>119</v>
      </c>
      <c r="S23" s="3"/>
      <c r="T23" s="20"/>
    </row>
    <row r="24" spans="1:20" ht="12.75">
      <c r="A24">
        <v>20</v>
      </c>
      <c r="B24" s="32" t="s">
        <v>260</v>
      </c>
      <c r="C24" s="32" t="s">
        <v>13</v>
      </c>
      <c r="D24" s="61">
        <v>10.9</v>
      </c>
      <c r="E24" s="31">
        <f>(D24*7)</f>
        <v>76.3</v>
      </c>
      <c r="F24" s="13">
        <v>94</v>
      </c>
      <c r="G24" s="13">
        <f>(F24-74)</f>
        <v>20</v>
      </c>
      <c r="H24" s="13">
        <f>(G24/2)</f>
        <v>10</v>
      </c>
      <c r="I24" s="13">
        <f>(H24*3)</f>
        <v>30</v>
      </c>
      <c r="J24" s="31">
        <f>(E24+I24)</f>
        <v>106.3</v>
      </c>
      <c r="M24" t="s">
        <v>274</v>
      </c>
      <c r="N24" t="s">
        <v>95</v>
      </c>
      <c r="O24" s="3">
        <v>49</v>
      </c>
      <c r="P24" s="3">
        <v>49</v>
      </c>
      <c r="Q24" s="3">
        <f t="shared" si="0"/>
        <v>98</v>
      </c>
      <c r="T24" s="20"/>
    </row>
    <row r="25" spans="1:22" ht="12.75">
      <c r="A25">
        <v>21</v>
      </c>
      <c r="B25" s="32" t="s">
        <v>218</v>
      </c>
      <c r="C25" s="1" t="s">
        <v>207</v>
      </c>
      <c r="D25" s="61">
        <v>11.29</v>
      </c>
      <c r="E25" s="31">
        <f>(D25*7)</f>
        <v>79.03</v>
      </c>
      <c r="F25">
        <v>94</v>
      </c>
      <c r="G25" s="13">
        <f>(F25-74)</f>
        <v>20</v>
      </c>
      <c r="H25" s="13">
        <f>(G25/2)</f>
        <v>10</v>
      </c>
      <c r="I25" s="13">
        <f>(H25*3)</f>
        <v>30</v>
      </c>
      <c r="J25" s="31">
        <f>(E25+I25)</f>
        <v>109.03</v>
      </c>
      <c r="M25" t="s">
        <v>275</v>
      </c>
      <c r="N25" t="s">
        <v>95</v>
      </c>
      <c r="O25" s="3">
        <v>49</v>
      </c>
      <c r="P25" s="3">
        <v>53</v>
      </c>
      <c r="Q25" s="3">
        <f t="shared" si="0"/>
        <v>102</v>
      </c>
      <c r="T25" s="20"/>
      <c r="V25" s="3"/>
    </row>
    <row r="26" spans="1:22" ht="13.5" thickBot="1">
      <c r="A26">
        <v>22</v>
      </c>
      <c r="B26" s="1" t="s">
        <v>276</v>
      </c>
      <c r="C26" s="1" t="s">
        <v>95</v>
      </c>
      <c r="D26" s="62">
        <v>13.3</v>
      </c>
      <c r="E26" s="31">
        <f>(D26*7)</f>
        <v>93.10000000000001</v>
      </c>
      <c r="F26">
        <v>96</v>
      </c>
      <c r="G26" s="13">
        <f>(F26-74)</f>
        <v>22</v>
      </c>
      <c r="H26" s="13">
        <f>(G26/2)</f>
        <v>11</v>
      </c>
      <c r="I26" s="13">
        <f>(H26*3)</f>
        <v>33</v>
      </c>
      <c r="J26" s="31">
        <f>(E26+I26)</f>
        <v>126.10000000000001</v>
      </c>
      <c r="L26" s="42"/>
      <c r="M26" s="42" t="s">
        <v>276</v>
      </c>
      <c r="N26" s="42" t="s">
        <v>95</v>
      </c>
      <c r="O26" s="43">
        <v>52</v>
      </c>
      <c r="P26" s="43">
        <v>44</v>
      </c>
      <c r="Q26" s="43">
        <f t="shared" si="0"/>
        <v>96</v>
      </c>
      <c r="R26" s="42">
        <f>SUM(Q22:Q26)</f>
        <v>541</v>
      </c>
      <c r="S26" s="42">
        <v>126</v>
      </c>
      <c r="T26" s="43">
        <f>SUM(R26-S26)</f>
        <v>415</v>
      </c>
      <c r="V26" s="3"/>
    </row>
    <row r="27" spans="1:22" ht="12.75">
      <c r="A27">
        <v>23</v>
      </c>
      <c r="B27" s="32" t="s">
        <v>209</v>
      </c>
      <c r="C27" s="32" t="s">
        <v>103</v>
      </c>
      <c r="D27" s="61">
        <v>8.49</v>
      </c>
      <c r="E27" s="31">
        <f>(D27*7)</f>
        <v>59.43</v>
      </c>
      <c r="F27" s="13">
        <v>97</v>
      </c>
      <c r="G27" s="13">
        <f>(F27-74)</f>
        <v>23</v>
      </c>
      <c r="H27" s="13">
        <f>(G27/2)</f>
        <v>11.5</v>
      </c>
      <c r="I27" s="13">
        <f>(H27*3)</f>
        <v>34.5</v>
      </c>
      <c r="J27" s="31">
        <f>(E27+I27)</f>
        <v>93.93</v>
      </c>
      <c r="L27">
        <v>10</v>
      </c>
      <c r="M27" s="64" t="s">
        <v>232</v>
      </c>
      <c r="N27" s="60" t="s">
        <v>149</v>
      </c>
      <c r="O27" s="63">
        <v>50</v>
      </c>
      <c r="P27" s="3">
        <v>51</v>
      </c>
      <c r="Q27" s="3">
        <f t="shared" si="0"/>
        <v>101</v>
      </c>
      <c r="T27" s="20"/>
      <c r="V27" s="3"/>
    </row>
    <row r="28" spans="1:22" ht="12.75">
      <c r="A28">
        <v>24</v>
      </c>
      <c r="B28" s="32" t="s">
        <v>237</v>
      </c>
      <c r="C28" s="32" t="s">
        <v>12</v>
      </c>
      <c r="D28" s="61">
        <v>9.77</v>
      </c>
      <c r="E28" s="31">
        <f>(D28*7)</f>
        <v>68.39</v>
      </c>
      <c r="F28">
        <v>97</v>
      </c>
      <c r="G28">
        <f>(F28-74)</f>
        <v>23</v>
      </c>
      <c r="H28">
        <f>(G28/2)</f>
        <v>11.5</v>
      </c>
      <c r="I28">
        <f>(H28*3)</f>
        <v>34.5</v>
      </c>
      <c r="J28" s="30">
        <f>(E28+I28)</f>
        <v>102.89</v>
      </c>
      <c r="K28" s="24"/>
      <c r="M28" s="27" t="s">
        <v>295</v>
      </c>
      <c r="N28" t="s">
        <v>149</v>
      </c>
      <c r="O28" s="3">
        <v>54</v>
      </c>
      <c r="P28" s="3">
        <v>52</v>
      </c>
      <c r="Q28" s="3">
        <f t="shared" si="0"/>
        <v>106</v>
      </c>
      <c r="S28" s="3"/>
      <c r="T28" s="20"/>
      <c r="V28" s="3"/>
    </row>
    <row r="29" spans="1:22" ht="12.75">
      <c r="A29">
        <v>25</v>
      </c>
      <c r="B29" s="22" t="s">
        <v>241</v>
      </c>
      <c r="C29" s="1" t="s">
        <v>59</v>
      </c>
      <c r="D29" s="62">
        <v>10.07</v>
      </c>
      <c r="E29" s="31">
        <f>(D29*7)</f>
        <v>70.49000000000001</v>
      </c>
      <c r="F29" s="13">
        <v>97</v>
      </c>
      <c r="G29" s="13">
        <f>(F29-74)</f>
        <v>23</v>
      </c>
      <c r="H29" s="13">
        <f>(G29/2)</f>
        <v>11.5</v>
      </c>
      <c r="I29" s="13">
        <f>(H29*3)</f>
        <v>34.5</v>
      </c>
      <c r="J29" s="31">
        <f>(E29+I29)</f>
        <v>104.99000000000001</v>
      </c>
      <c r="M29" s="27" t="s">
        <v>234</v>
      </c>
      <c r="N29" t="s">
        <v>149</v>
      </c>
      <c r="O29" s="3">
        <v>52</v>
      </c>
      <c r="P29" s="3">
        <v>52</v>
      </c>
      <c r="Q29" s="3">
        <f t="shared" si="0"/>
        <v>104</v>
      </c>
      <c r="T29" s="20"/>
      <c r="V29" s="3"/>
    </row>
    <row r="30" spans="1:20" ht="12.75">
      <c r="A30">
        <v>26</v>
      </c>
      <c r="B30" s="25" t="s">
        <v>263</v>
      </c>
      <c r="C30" s="32" t="s">
        <v>264</v>
      </c>
      <c r="D30" s="62">
        <v>9.57</v>
      </c>
      <c r="E30" s="31">
        <f>(D30*7)</f>
        <v>66.99000000000001</v>
      </c>
      <c r="F30">
        <v>99</v>
      </c>
      <c r="G30" s="13">
        <f>(F30-74)</f>
        <v>25</v>
      </c>
      <c r="H30" s="13">
        <f>(G30/2)</f>
        <v>12.5</v>
      </c>
      <c r="I30" s="13">
        <f>(H30*3)</f>
        <v>37.5</v>
      </c>
      <c r="J30" s="29">
        <f>(E30+I30)</f>
        <v>104.49000000000001</v>
      </c>
      <c r="K30" s="24"/>
      <c r="M30" s="27" t="s">
        <v>233</v>
      </c>
      <c r="N30" t="s">
        <v>149</v>
      </c>
      <c r="O30" s="3">
        <v>46</v>
      </c>
      <c r="P30" s="3">
        <v>55</v>
      </c>
      <c r="Q30" s="3">
        <f t="shared" si="0"/>
        <v>101</v>
      </c>
      <c r="S30" s="3"/>
      <c r="T30" s="20"/>
    </row>
    <row r="31" spans="1:20" ht="13.5" thickBot="1">
      <c r="A31">
        <v>27</v>
      </c>
      <c r="B31" s="32" t="s">
        <v>282</v>
      </c>
      <c r="C31" s="1" t="s">
        <v>207</v>
      </c>
      <c r="D31" s="62">
        <v>14.42</v>
      </c>
      <c r="E31" s="31">
        <f>(D31*7)</f>
        <v>100.94</v>
      </c>
      <c r="F31">
        <v>99</v>
      </c>
      <c r="G31" s="13">
        <f>(F31-74)</f>
        <v>25</v>
      </c>
      <c r="H31" s="13">
        <f>(G31/2)</f>
        <v>12.5</v>
      </c>
      <c r="I31" s="13">
        <f>(H31*3)</f>
        <v>37.5</v>
      </c>
      <c r="J31" s="31">
        <f>(E31+I31)</f>
        <v>138.44</v>
      </c>
      <c r="L31" s="42"/>
      <c r="M31" s="42" t="s">
        <v>235</v>
      </c>
      <c r="N31" s="42" t="s">
        <v>149</v>
      </c>
      <c r="O31" s="43">
        <v>43</v>
      </c>
      <c r="P31" s="43">
        <v>47</v>
      </c>
      <c r="Q31" s="43">
        <f t="shared" si="0"/>
        <v>90</v>
      </c>
      <c r="R31" s="42">
        <f>SUM(Q27:Q31)</f>
        <v>502</v>
      </c>
      <c r="S31" s="42">
        <v>106</v>
      </c>
      <c r="T31" s="43">
        <f>SUM(R31-S31)</f>
        <v>396</v>
      </c>
    </row>
    <row r="32" spans="1:20" ht="12.75">
      <c r="A32">
        <v>28</v>
      </c>
      <c r="B32" s="1" t="s">
        <v>275</v>
      </c>
      <c r="C32" s="1" t="s">
        <v>95</v>
      </c>
      <c r="D32" s="61">
        <v>13.8</v>
      </c>
      <c r="E32" s="31">
        <f>(D32*7)</f>
        <v>96.60000000000001</v>
      </c>
      <c r="F32" s="13">
        <v>102</v>
      </c>
      <c r="G32" s="13">
        <f>(F32-74)</f>
        <v>28</v>
      </c>
      <c r="H32" s="13">
        <f>(G32/2)</f>
        <v>14</v>
      </c>
      <c r="I32" s="13">
        <f>(H32*3)</f>
        <v>42</v>
      </c>
      <c r="J32" s="31">
        <f>(E32+I32)</f>
        <v>138.60000000000002</v>
      </c>
      <c r="L32">
        <v>9</v>
      </c>
      <c r="M32" s="60" t="s">
        <v>312</v>
      </c>
      <c r="N32" s="60" t="s">
        <v>210</v>
      </c>
      <c r="O32" s="63">
        <v>63</v>
      </c>
      <c r="P32" s="3">
        <v>65</v>
      </c>
      <c r="Q32" s="3">
        <f t="shared" si="0"/>
        <v>128</v>
      </c>
      <c r="T32" s="20"/>
    </row>
    <row r="33" spans="1:20" ht="12.75">
      <c r="A33">
        <v>29</v>
      </c>
      <c r="B33" s="32" t="s">
        <v>283</v>
      </c>
      <c r="C33" s="1" t="s">
        <v>207</v>
      </c>
      <c r="D33" s="62">
        <v>10.52</v>
      </c>
      <c r="E33" s="31">
        <f>(D33*7)</f>
        <v>73.64</v>
      </c>
      <c r="F33">
        <v>103</v>
      </c>
      <c r="G33" s="13">
        <f>(F33-74)</f>
        <v>29</v>
      </c>
      <c r="H33" s="13">
        <f>(G33/2)</f>
        <v>14.5</v>
      </c>
      <c r="I33" s="13">
        <f>(H33*3)</f>
        <v>43.5</v>
      </c>
      <c r="J33" s="31">
        <f>(E33+I33)</f>
        <v>117.14</v>
      </c>
      <c r="M33" s="27" t="s">
        <v>228</v>
      </c>
      <c r="N33" t="s">
        <v>210</v>
      </c>
      <c r="O33" s="3">
        <v>61</v>
      </c>
      <c r="P33" s="3">
        <v>58</v>
      </c>
      <c r="Q33" s="3">
        <f t="shared" si="0"/>
        <v>119</v>
      </c>
      <c r="T33" s="20"/>
    </row>
    <row r="34" spans="1:20" ht="12.75">
      <c r="A34">
        <v>30</v>
      </c>
      <c r="K34" s="27"/>
      <c r="M34" s="27" t="s">
        <v>230</v>
      </c>
      <c r="N34" t="s">
        <v>210</v>
      </c>
      <c r="O34" s="3">
        <v>44</v>
      </c>
      <c r="P34" s="3">
        <v>55</v>
      </c>
      <c r="Q34" s="3">
        <f t="shared" si="0"/>
        <v>99</v>
      </c>
      <c r="T34" s="20"/>
    </row>
    <row r="35" spans="1:20" ht="12.75">
      <c r="A35">
        <v>31</v>
      </c>
      <c r="B35" s="25" t="s">
        <v>253</v>
      </c>
      <c r="C35" s="32" t="s">
        <v>254</v>
      </c>
      <c r="D35" s="61">
        <v>4.46</v>
      </c>
      <c r="E35" s="31">
        <f>(D35*7)</f>
        <v>31.22</v>
      </c>
      <c r="F35" s="13"/>
      <c r="G35" s="13">
        <f>(F35-74)</f>
        <v>-74</v>
      </c>
      <c r="H35" s="13">
        <f>(G35/2)</f>
        <v>-37</v>
      </c>
      <c r="I35" s="13">
        <f>(H35*3)</f>
        <v>-111</v>
      </c>
      <c r="J35" s="29">
        <f>(E35+I35)</f>
        <v>-79.78</v>
      </c>
      <c r="K35" s="27"/>
      <c r="M35" s="27" t="s">
        <v>315</v>
      </c>
      <c r="N35" t="s">
        <v>210</v>
      </c>
      <c r="O35" s="3">
        <v>51</v>
      </c>
      <c r="P35" s="3">
        <v>52</v>
      </c>
      <c r="Q35" s="3">
        <f t="shared" si="0"/>
        <v>103</v>
      </c>
      <c r="T35" s="20"/>
    </row>
    <row r="36" spans="1:22" ht="13.5" thickBot="1">
      <c r="A36">
        <v>32</v>
      </c>
      <c r="B36" s="1"/>
      <c r="C36" s="1"/>
      <c r="D36" s="61"/>
      <c r="E36" s="31"/>
      <c r="L36" s="42"/>
      <c r="M36" s="42" t="s">
        <v>229</v>
      </c>
      <c r="N36" s="42" t="s">
        <v>210</v>
      </c>
      <c r="O36" s="43">
        <v>52</v>
      </c>
      <c r="P36" s="43">
        <v>52</v>
      </c>
      <c r="Q36" s="43">
        <f t="shared" si="0"/>
        <v>104</v>
      </c>
      <c r="R36" s="42">
        <f>SUM(Q32:Q36)</f>
        <v>553</v>
      </c>
      <c r="S36" s="42">
        <v>128</v>
      </c>
      <c r="T36" s="43">
        <f>SUM(R36-S36)</f>
        <v>425</v>
      </c>
      <c r="V36" s="13"/>
    </row>
    <row r="37" spans="1:20" ht="12.75">
      <c r="A37">
        <v>33</v>
      </c>
      <c r="B37" s="32"/>
      <c r="C37" s="1"/>
      <c r="D37" s="62"/>
      <c r="E37" s="31"/>
      <c r="G37" s="13"/>
      <c r="H37" s="13"/>
      <c r="I37" s="13"/>
      <c r="J37" s="31"/>
      <c r="L37">
        <v>8</v>
      </c>
      <c r="M37" s="60" t="s">
        <v>286</v>
      </c>
      <c r="N37" s="60" t="s">
        <v>266</v>
      </c>
      <c r="O37" s="63">
        <v>68</v>
      </c>
      <c r="P37" s="3">
        <v>60</v>
      </c>
      <c r="Q37" s="3">
        <f t="shared" si="0"/>
        <v>128</v>
      </c>
      <c r="T37" s="20"/>
    </row>
    <row r="38" spans="2:20" ht="12.75">
      <c r="B38" s="36"/>
      <c r="C38" s="20"/>
      <c r="D38" s="35"/>
      <c r="E38" s="31"/>
      <c r="G38" s="13"/>
      <c r="H38" s="13"/>
      <c r="I38" s="13"/>
      <c r="J38" s="31"/>
      <c r="M38" t="s">
        <v>287</v>
      </c>
      <c r="N38" t="s">
        <v>266</v>
      </c>
      <c r="O38" s="3">
        <v>51</v>
      </c>
      <c r="P38" s="3">
        <v>59</v>
      </c>
      <c r="Q38" s="3">
        <f t="shared" si="0"/>
        <v>110</v>
      </c>
      <c r="T38" s="20"/>
    </row>
    <row r="39" spans="2:20" ht="12.75">
      <c r="B39" s="36"/>
      <c r="C39" s="20"/>
      <c r="D39" s="31"/>
      <c r="E39" s="31"/>
      <c r="G39" s="13"/>
      <c r="H39" s="13"/>
      <c r="I39" s="13"/>
      <c r="J39" s="31"/>
      <c r="M39" t="s">
        <v>288</v>
      </c>
      <c r="N39" t="s">
        <v>266</v>
      </c>
      <c r="O39" s="3">
        <v>60</v>
      </c>
      <c r="P39" s="3">
        <v>58</v>
      </c>
      <c r="Q39" s="3">
        <f t="shared" si="0"/>
        <v>118</v>
      </c>
      <c r="T39" s="20"/>
    </row>
    <row r="40" spans="2:20" ht="12.75">
      <c r="B40" s="36"/>
      <c r="C40" s="20"/>
      <c r="D40" s="31"/>
      <c r="E40" s="31"/>
      <c r="G40" s="13"/>
      <c r="H40" s="13"/>
      <c r="I40" s="13"/>
      <c r="J40" s="31"/>
      <c r="M40" t="s">
        <v>289</v>
      </c>
      <c r="N40" t="s">
        <v>266</v>
      </c>
      <c r="O40" s="3">
        <v>47</v>
      </c>
      <c r="P40" s="3">
        <v>51</v>
      </c>
      <c r="Q40" s="3">
        <f t="shared" si="0"/>
        <v>98</v>
      </c>
      <c r="T40" s="20"/>
    </row>
    <row r="41" spans="1:20" ht="13.5" thickBot="1">
      <c r="A41" s="13"/>
      <c r="B41" s="32"/>
      <c r="C41" s="38"/>
      <c r="D41" s="31"/>
      <c r="E41" s="31"/>
      <c r="G41" s="13"/>
      <c r="H41" s="13"/>
      <c r="I41" s="13"/>
      <c r="J41" s="31"/>
      <c r="L41" s="42"/>
      <c r="M41" s="42" t="s">
        <v>261</v>
      </c>
      <c r="N41" s="42" t="s">
        <v>266</v>
      </c>
      <c r="O41" s="43">
        <v>45</v>
      </c>
      <c r="P41" s="43">
        <v>47</v>
      </c>
      <c r="Q41" s="43">
        <f t="shared" si="0"/>
        <v>92</v>
      </c>
      <c r="R41" s="42">
        <f>SUM(Q37:Q41)</f>
        <v>546</v>
      </c>
      <c r="S41" s="42">
        <v>128</v>
      </c>
      <c r="T41" s="43">
        <f>SUM(R41-S41)</f>
        <v>418</v>
      </c>
    </row>
    <row r="42" spans="2:20" ht="12.75">
      <c r="B42" s="32"/>
      <c r="C42" s="38"/>
      <c r="D42" s="35"/>
      <c r="E42" s="31"/>
      <c r="G42" s="13"/>
      <c r="H42" s="13"/>
      <c r="I42" s="13"/>
      <c r="J42" s="31"/>
      <c r="L42" s="60">
        <v>7</v>
      </c>
      <c r="M42" s="60" t="s">
        <v>309</v>
      </c>
      <c r="N42" s="60" t="s">
        <v>211</v>
      </c>
      <c r="O42" s="63">
        <v>60</v>
      </c>
      <c r="P42" s="3">
        <v>64</v>
      </c>
      <c r="Q42" s="3">
        <f t="shared" si="0"/>
        <v>124</v>
      </c>
      <c r="T42" s="20"/>
    </row>
    <row r="43" spans="2:20" ht="12.75">
      <c r="B43" s="32"/>
      <c r="C43" s="38"/>
      <c r="D43" s="35"/>
      <c r="E43" s="31"/>
      <c r="M43" s="27" t="s">
        <v>231</v>
      </c>
      <c r="N43" t="s">
        <v>211</v>
      </c>
      <c r="O43" s="3">
        <v>58</v>
      </c>
      <c r="P43" s="3">
        <v>63</v>
      </c>
      <c r="Q43" s="3">
        <f t="shared" si="0"/>
        <v>121</v>
      </c>
      <c r="T43" s="20"/>
    </row>
    <row r="44" spans="2:20" ht="12.75">
      <c r="B44" s="32"/>
      <c r="C44" s="38"/>
      <c r="D44" s="31"/>
      <c r="E44" s="31"/>
      <c r="G44" s="13"/>
      <c r="H44" s="13"/>
      <c r="I44" s="13"/>
      <c r="J44" s="31"/>
      <c r="M44" s="27" t="s">
        <v>313</v>
      </c>
      <c r="N44" t="s">
        <v>211</v>
      </c>
      <c r="O44" s="3">
        <v>51</v>
      </c>
      <c r="P44" s="3">
        <v>57</v>
      </c>
      <c r="Q44" s="3">
        <f t="shared" si="0"/>
        <v>108</v>
      </c>
      <c r="T44" s="20"/>
    </row>
    <row r="45" spans="13:20" ht="12.75">
      <c r="M45" s="27" t="s">
        <v>219</v>
      </c>
      <c r="N45" t="s">
        <v>211</v>
      </c>
      <c r="O45" s="3">
        <v>48</v>
      </c>
      <c r="P45" s="3">
        <v>48</v>
      </c>
      <c r="Q45" s="3">
        <f t="shared" si="0"/>
        <v>96</v>
      </c>
      <c r="T45" s="20"/>
    </row>
    <row r="46" spans="12:20" ht="13.5" thickBot="1">
      <c r="L46" s="42"/>
      <c r="M46" s="42" t="s">
        <v>220</v>
      </c>
      <c r="N46" s="42" t="s">
        <v>211</v>
      </c>
      <c r="O46" s="43">
        <v>48</v>
      </c>
      <c r="P46" s="43">
        <v>50</v>
      </c>
      <c r="Q46" s="43">
        <f t="shared" si="0"/>
        <v>98</v>
      </c>
      <c r="R46" s="42">
        <f>SUM(Q42:Q46)</f>
        <v>547</v>
      </c>
      <c r="S46" s="42">
        <v>124</v>
      </c>
      <c r="T46" s="43">
        <f>SUM(R46-S46)</f>
        <v>423</v>
      </c>
    </row>
    <row r="47" spans="1:20" ht="12.75">
      <c r="A47" s="47"/>
      <c r="B47" s="53" t="s">
        <v>249</v>
      </c>
      <c r="C47" s="49" t="s">
        <v>250</v>
      </c>
      <c r="D47" s="51"/>
      <c r="E47" s="51"/>
      <c r="F47" s="47"/>
      <c r="G47" s="47"/>
      <c r="H47" s="47"/>
      <c r="I47" s="47"/>
      <c r="J47" s="51"/>
      <c r="L47">
        <v>6</v>
      </c>
      <c r="M47" s="64" t="s">
        <v>296</v>
      </c>
      <c r="N47" s="65" t="s">
        <v>267</v>
      </c>
      <c r="O47" s="63">
        <v>52</v>
      </c>
      <c r="P47" s="3">
        <v>48</v>
      </c>
      <c r="Q47" s="3">
        <f t="shared" si="0"/>
        <v>100</v>
      </c>
      <c r="T47" s="20"/>
    </row>
    <row r="48" spans="1:20" ht="23.25" thickBot="1">
      <c r="A48" s="54"/>
      <c r="B48" s="55" t="s">
        <v>0</v>
      </c>
      <c r="C48" s="56" t="s">
        <v>1</v>
      </c>
      <c r="D48" s="57" t="s">
        <v>2</v>
      </c>
      <c r="E48" s="58" t="s">
        <v>3</v>
      </c>
      <c r="F48" s="55" t="s">
        <v>22</v>
      </c>
      <c r="G48" s="56" t="s">
        <v>4</v>
      </c>
      <c r="H48" s="55" t="s">
        <v>221</v>
      </c>
      <c r="I48" s="59" t="s">
        <v>222</v>
      </c>
      <c r="J48" s="58" t="s">
        <v>223</v>
      </c>
      <c r="M48" s="13" t="s">
        <v>297</v>
      </c>
      <c r="N48" s="20" t="s">
        <v>267</v>
      </c>
      <c r="O48" s="3">
        <v>50</v>
      </c>
      <c r="P48" s="3">
        <v>52</v>
      </c>
      <c r="Q48" s="3">
        <f t="shared" si="0"/>
        <v>102</v>
      </c>
      <c r="T48" s="20"/>
    </row>
    <row r="49" spans="1:20" ht="12.75">
      <c r="A49" s="47">
        <v>1</v>
      </c>
      <c r="B49" s="22" t="s">
        <v>280</v>
      </c>
      <c r="C49" s="1" t="s">
        <v>59</v>
      </c>
      <c r="D49" s="61">
        <v>3.46</v>
      </c>
      <c r="E49" s="31">
        <f aca="true" t="shared" si="1" ref="E49:E63">(D49*7)</f>
        <v>24.22</v>
      </c>
      <c r="F49" s="13">
        <v>82</v>
      </c>
      <c r="G49" s="13">
        <f aca="true" t="shared" si="2" ref="G49:G63">(F49-74)</f>
        <v>8</v>
      </c>
      <c r="H49" s="13">
        <f aca="true" t="shared" si="3" ref="H49:H63">(G49/2)</f>
        <v>4</v>
      </c>
      <c r="I49" s="13">
        <f aca="true" t="shared" si="4" ref="I49:I63">(H49*3)</f>
        <v>12</v>
      </c>
      <c r="J49" s="29">
        <f aca="true" t="shared" si="5" ref="J49:J63">(E49+I49)</f>
        <v>36.22</v>
      </c>
      <c r="M49" s="13" t="s">
        <v>298</v>
      </c>
      <c r="N49" s="20" t="s">
        <v>267</v>
      </c>
      <c r="O49" s="3">
        <v>49</v>
      </c>
      <c r="P49" s="3">
        <v>50</v>
      </c>
      <c r="Q49" s="3">
        <f t="shared" si="0"/>
        <v>99</v>
      </c>
      <c r="T49" s="20"/>
    </row>
    <row r="50" spans="1:20" ht="12.75">
      <c r="A50" s="47">
        <v>2</v>
      </c>
      <c r="B50" s="32" t="s">
        <v>252</v>
      </c>
      <c r="C50" s="32" t="s">
        <v>214</v>
      </c>
      <c r="D50" s="61">
        <v>3.5</v>
      </c>
      <c r="E50" s="31">
        <f t="shared" si="1"/>
        <v>24.5</v>
      </c>
      <c r="F50" s="13">
        <v>84</v>
      </c>
      <c r="G50" s="13">
        <f t="shared" si="2"/>
        <v>10</v>
      </c>
      <c r="H50" s="13">
        <f t="shared" si="3"/>
        <v>5</v>
      </c>
      <c r="I50" s="13">
        <f t="shared" si="4"/>
        <v>15</v>
      </c>
      <c r="J50" s="31">
        <f t="shared" si="5"/>
        <v>39.5</v>
      </c>
      <c r="M50" s="13" t="s">
        <v>299</v>
      </c>
      <c r="N50" s="20" t="s">
        <v>267</v>
      </c>
      <c r="O50" s="3">
        <v>55</v>
      </c>
      <c r="P50" s="3">
        <v>58</v>
      </c>
      <c r="Q50" s="3">
        <f t="shared" si="0"/>
        <v>113</v>
      </c>
      <c r="T50" s="20"/>
    </row>
    <row r="51" spans="1:20" ht="13.5" thickBot="1">
      <c r="A51" s="47">
        <v>3</v>
      </c>
      <c r="B51" s="25" t="s">
        <v>255</v>
      </c>
      <c r="C51" s="32" t="s">
        <v>53</v>
      </c>
      <c r="D51" s="61">
        <v>5.53</v>
      </c>
      <c r="E51" s="31">
        <f t="shared" si="1"/>
        <v>38.71</v>
      </c>
      <c r="F51" s="13">
        <v>79</v>
      </c>
      <c r="G51" s="13">
        <f t="shared" si="2"/>
        <v>5</v>
      </c>
      <c r="H51" s="13">
        <f t="shared" si="3"/>
        <v>2.5</v>
      </c>
      <c r="I51" s="13">
        <f t="shared" si="4"/>
        <v>7.5</v>
      </c>
      <c r="J51" s="31">
        <f t="shared" si="5"/>
        <v>46.21</v>
      </c>
      <c r="L51" s="42"/>
      <c r="M51" s="44" t="s">
        <v>300</v>
      </c>
      <c r="N51" s="45" t="s">
        <v>267</v>
      </c>
      <c r="O51" s="43">
        <v>45</v>
      </c>
      <c r="P51" s="43">
        <v>45</v>
      </c>
      <c r="Q51" s="43">
        <f t="shared" si="0"/>
        <v>90</v>
      </c>
      <c r="R51" s="42">
        <f>SUM(Q47:Q51)</f>
        <v>504</v>
      </c>
      <c r="S51" s="42">
        <v>113</v>
      </c>
      <c r="T51" s="43">
        <f>SUM(R51-S51)</f>
        <v>391</v>
      </c>
    </row>
    <row r="52" spans="1:20" ht="12.75">
      <c r="A52" s="47">
        <v>4</v>
      </c>
      <c r="B52" s="32" t="s">
        <v>217</v>
      </c>
      <c r="C52" s="32" t="s">
        <v>15</v>
      </c>
      <c r="D52" s="61">
        <v>3.38</v>
      </c>
      <c r="E52" s="31">
        <f t="shared" si="1"/>
        <v>23.66</v>
      </c>
      <c r="F52" s="13">
        <v>90</v>
      </c>
      <c r="G52" s="13">
        <f t="shared" si="2"/>
        <v>16</v>
      </c>
      <c r="H52" s="13">
        <f t="shared" si="3"/>
        <v>8</v>
      </c>
      <c r="I52" s="13">
        <f t="shared" si="4"/>
        <v>24</v>
      </c>
      <c r="J52" s="31">
        <f t="shared" si="5"/>
        <v>47.66</v>
      </c>
      <c r="L52">
        <v>5</v>
      </c>
      <c r="M52" s="60" t="s">
        <v>310</v>
      </c>
      <c r="N52" s="60" t="s">
        <v>58</v>
      </c>
      <c r="O52" s="63">
        <v>52</v>
      </c>
      <c r="P52" s="3">
        <v>52</v>
      </c>
      <c r="Q52" s="3">
        <f t="shared" si="0"/>
        <v>104</v>
      </c>
      <c r="T52" s="20"/>
    </row>
    <row r="53" spans="1:20" ht="12.75">
      <c r="A53" s="47">
        <v>5</v>
      </c>
      <c r="B53" s="32" t="s">
        <v>16</v>
      </c>
      <c r="C53" s="32" t="s">
        <v>15</v>
      </c>
      <c r="D53" s="62">
        <v>4.31</v>
      </c>
      <c r="E53" s="31">
        <f t="shared" si="1"/>
        <v>30.169999999999998</v>
      </c>
      <c r="F53" s="13">
        <v>87</v>
      </c>
      <c r="G53" s="13">
        <f t="shared" si="2"/>
        <v>13</v>
      </c>
      <c r="H53" s="13">
        <f t="shared" si="3"/>
        <v>6.5</v>
      </c>
      <c r="I53" s="13">
        <f t="shared" si="4"/>
        <v>19.5</v>
      </c>
      <c r="J53" s="29">
        <f t="shared" si="5"/>
        <v>49.67</v>
      </c>
      <c r="M53" t="s">
        <v>243</v>
      </c>
      <c r="N53" t="s">
        <v>58</v>
      </c>
      <c r="O53" s="3">
        <v>50</v>
      </c>
      <c r="P53" s="3">
        <v>51</v>
      </c>
      <c r="Q53" s="3">
        <f t="shared" si="0"/>
        <v>101</v>
      </c>
      <c r="T53" s="20"/>
    </row>
    <row r="54" spans="1:20" ht="12.75">
      <c r="A54" s="47">
        <v>6</v>
      </c>
      <c r="B54" s="32" t="s">
        <v>265</v>
      </c>
      <c r="C54" s="32" t="s">
        <v>83</v>
      </c>
      <c r="D54" s="61">
        <v>5.88</v>
      </c>
      <c r="E54" s="31">
        <f t="shared" si="1"/>
        <v>41.16</v>
      </c>
      <c r="F54" s="13">
        <v>80</v>
      </c>
      <c r="G54" s="13">
        <f t="shared" si="2"/>
        <v>6</v>
      </c>
      <c r="H54" s="13">
        <f t="shared" si="3"/>
        <v>3</v>
      </c>
      <c r="I54" s="13">
        <f t="shared" si="4"/>
        <v>9</v>
      </c>
      <c r="J54" s="29">
        <f t="shared" si="5"/>
        <v>50.16</v>
      </c>
      <c r="M54" t="s">
        <v>293</v>
      </c>
      <c r="N54" t="s">
        <v>58</v>
      </c>
      <c r="O54" s="3">
        <v>52</v>
      </c>
      <c r="P54" s="3">
        <v>52</v>
      </c>
      <c r="Q54" s="3">
        <f t="shared" si="0"/>
        <v>104</v>
      </c>
      <c r="T54" s="20"/>
    </row>
    <row r="55" spans="1:20" ht="12.75">
      <c r="A55" s="47">
        <v>7</v>
      </c>
      <c r="B55" s="25" t="s">
        <v>256</v>
      </c>
      <c r="C55" s="32" t="s">
        <v>44</v>
      </c>
      <c r="D55" s="61">
        <v>6.1</v>
      </c>
      <c r="E55" s="31">
        <f t="shared" si="1"/>
        <v>42.699999999999996</v>
      </c>
      <c r="F55" s="13">
        <v>86</v>
      </c>
      <c r="G55" s="13">
        <f t="shared" si="2"/>
        <v>12</v>
      </c>
      <c r="H55" s="13">
        <f t="shared" si="3"/>
        <v>6</v>
      </c>
      <c r="I55" s="13">
        <f t="shared" si="4"/>
        <v>18</v>
      </c>
      <c r="J55" s="31">
        <f t="shared" si="5"/>
        <v>60.699999999999996</v>
      </c>
      <c r="M55" t="s">
        <v>244</v>
      </c>
      <c r="N55" t="s">
        <v>58</v>
      </c>
      <c r="O55" s="3">
        <v>50</v>
      </c>
      <c r="P55" s="3">
        <v>49</v>
      </c>
      <c r="Q55" s="3">
        <f t="shared" si="0"/>
        <v>99</v>
      </c>
      <c r="S55" s="3"/>
      <c r="T55" s="20"/>
    </row>
    <row r="56" spans="1:20" ht="13.5" thickBot="1">
      <c r="A56" s="47">
        <v>8</v>
      </c>
      <c r="B56" s="25" t="s">
        <v>246</v>
      </c>
      <c r="C56" s="32" t="s">
        <v>60</v>
      </c>
      <c r="D56" s="61">
        <v>5.06</v>
      </c>
      <c r="E56" s="31">
        <f t="shared" si="1"/>
        <v>35.419999999999995</v>
      </c>
      <c r="F56" s="13">
        <v>91</v>
      </c>
      <c r="G56" s="13">
        <f t="shared" si="2"/>
        <v>17</v>
      </c>
      <c r="H56" s="13">
        <f t="shared" si="3"/>
        <v>8.5</v>
      </c>
      <c r="I56" s="13">
        <f t="shared" si="4"/>
        <v>25.5</v>
      </c>
      <c r="J56" s="31">
        <f t="shared" si="5"/>
        <v>60.919999999999995</v>
      </c>
      <c r="L56" s="42"/>
      <c r="M56" s="42" t="s">
        <v>245</v>
      </c>
      <c r="N56" s="42" t="s">
        <v>58</v>
      </c>
      <c r="O56" s="43">
        <v>49</v>
      </c>
      <c r="P56" s="43">
        <v>41</v>
      </c>
      <c r="Q56" s="43">
        <f t="shared" si="0"/>
        <v>90</v>
      </c>
      <c r="R56" s="42">
        <f>SUM(Q52:Q56)</f>
        <v>498</v>
      </c>
      <c r="S56" s="42">
        <v>104</v>
      </c>
      <c r="T56" s="43">
        <f>SUM(R56-S56)</f>
        <v>394</v>
      </c>
    </row>
    <row r="57" spans="1:20" ht="12.75">
      <c r="A57" s="47">
        <v>9</v>
      </c>
      <c r="B57" s="32" t="s">
        <v>206</v>
      </c>
      <c r="C57" s="32" t="s">
        <v>207</v>
      </c>
      <c r="D57" s="61">
        <v>5.52</v>
      </c>
      <c r="E57" s="31">
        <f t="shared" si="1"/>
        <v>38.64</v>
      </c>
      <c r="F57" s="13">
        <v>90</v>
      </c>
      <c r="G57" s="13">
        <f t="shared" si="2"/>
        <v>16</v>
      </c>
      <c r="H57" s="13">
        <f t="shared" si="3"/>
        <v>8</v>
      </c>
      <c r="I57" s="13">
        <f t="shared" si="4"/>
        <v>24</v>
      </c>
      <c r="J57" s="29">
        <f t="shared" si="5"/>
        <v>62.64</v>
      </c>
      <c r="L57">
        <v>4</v>
      </c>
      <c r="M57" s="64" t="s">
        <v>316</v>
      </c>
      <c r="N57" s="60" t="s">
        <v>207</v>
      </c>
      <c r="O57" s="63">
        <v>58</v>
      </c>
      <c r="P57" s="3">
        <v>51</v>
      </c>
      <c r="Q57" s="3">
        <f t="shared" si="0"/>
        <v>109</v>
      </c>
      <c r="T57" s="20"/>
    </row>
    <row r="58" spans="1:20" ht="12.75">
      <c r="A58" s="47">
        <v>10</v>
      </c>
      <c r="B58" s="32" t="s">
        <v>215</v>
      </c>
      <c r="C58" s="32" t="s">
        <v>216</v>
      </c>
      <c r="D58" s="61">
        <v>5.34</v>
      </c>
      <c r="E58" s="31">
        <f t="shared" si="1"/>
        <v>37.379999999999995</v>
      </c>
      <c r="F58" s="13">
        <v>91</v>
      </c>
      <c r="G58" s="13">
        <f t="shared" si="2"/>
        <v>17</v>
      </c>
      <c r="H58" s="13">
        <f t="shared" si="3"/>
        <v>8.5</v>
      </c>
      <c r="I58" s="13">
        <f t="shared" si="4"/>
        <v>25.5</v>
      </c>
      <c r="J58" s="31">
        <f t="shared" si="5"/>
        <v>62.879999999999995</v>
      </c>
      <c r="M58" s="13" t="s">
        <v>282</v>
      </c>
      <c r="N58" t="s">
        <v>207</v>
      </c>
      <c r="O58" s="3">
        <v>49</v>
      </c>
      <c r="P58" s="3">
        <v>50</v>
      </c>
      <c r="Q58" s="3">
        <f t="shared" si="0"/>
        <v>99</v>
      </c>
      <c r="T58" s="20"/>
    </row>
    <row r="59" spans="1:20" ht="12.75">
      <c r="A59" s="47">
        <v>11</v>
      </c>
      <c r="B59" s="25" t="s">
        <v>61</v>
      </c>
      <c r="C59" s="32" t="s">
        <v>257</v>
      </c>
      <c r="D59" s="61">
        <v>5.68</v>
      </c>
      <c r="E59" s="31">
        <f t="shared" si="1"/>
        <v>39.76</v>
      </c>
      <c r="F59" s="13">
        <v>92</v>
      </c>
      <c r="G59" s="13">
        <f t="shared" si="2"/>
        <v>18</v>
      </c>
      <c r="H59" s="13">
        <f t="shared" si="3"/>
        <v>9</v>
      </c>
      <c r="I59" s="13">
        <f t="shared" si="4"/>
        <v>27</v>
      </c>
      <c r="J59" s="31">
        <f t="shared" si="5"/>
        <v>66.75999999999999</v>
      </c>
      <c r="M59" s="13" t="s">
        <v>218</v>
      </c>
      <c r="N59" t="s">
        <v>207</v>
      </c>
      <c r="O59" s="3">
        <v>51</v>
      </c>
      <c r="P59" s="3">
        <v>43</v>
      </c>
      <c r="Q59" s="3">
        <f t="shared" si="0"/>
        <v>94</v>
      </c>
      <c r="T59" s="20"/>
    </row>
    <row r="60" spans="1:20" ht="12.75">
      <c r="A60" s="47">
        <v>12</v>
      </c>
      <c r="B60" s="25" t="s">
        <v>258</v>
      </c>
      <c r="C60" s="32" t="s">
        <v>259</v>
      </c>
      <c r="D60" s="62">
        <v>6.48</v>
      </c>
      <c r="E60" s="31">
        <f t="shared" si="1"/>
        <v>45.36</v>
      </c>
      <c r="F60" s="13">
        <v>92</v>
      </c>
      <c r="G60" s="13">
        <f t="shared" si="2"/>
        <v>18</v>
      </c>
      <c r="H60" s="13">
        <f t="shared" si="3"/>
        <v>9</v>
      </c>
      <c r="I60" s="13">
        <f t="shared" si="4"/>
        <v>27</v>
      </c>
      <c r="J60" s="31">
        <f t="shared" si="5"/>
        <v>72.36</v>
      </c>
      <c r="M60" s="13" t="s">
        <v>283</v>
      </c>
      <c r="N60" t="s">
        <v>207</v>
      </c>
      <c r="O60" s="3">
        <v>53</v>
      </c>
      <c r="P60" s="3">
        <v>50</v>
      </c>
      <c r="Q60" s="3">
        <f t="shared" si="0"/>
        <v>103</v>
      </c>
      <c r="T60" s="20"/>
    </row>
    <row r="61" spans="1:20" ht="13.5" thickBot="1">
      <c r="A61" s="47">
        <v>13</v>
      </c>
      <c r="B61" s="32" t="s">
        <v>14</v>
      </c>
      <c r="C61" s="32" t="s">
        <v>15</v>
      </c>
      <c r="D61" s="61">
        <v>6.73</v>
      </c>
      <c r="E61" s="31">
        <f t="shared" si="1"/>
        <v>47.11</v>
      </c>
      <c r="F61" s="13">
        <v>93</v>
      </c>
      <c r="G61" s="13">
        <f t="shared" si="2"/>
        <v>19</v>
      </c>
      <c r="H61" s="13">
        <f t="shared" si="3"/>
        <v>9.5</v>
      </c>
      <c r="I61" s="13">
        <f t="shared" si="4"/>
        <v>28.5</v>
      </c>
      <c r="J61" s="29">
        <f t="shared" si="5"/>
        <v>75.61</v>
      </c>
      <c r="L61" s="42"/>
      <c r="M61" s="44" t="s">
        <v>206</v>
      </c>
      <c r="N61" s="42" t="s">
        <v>207</v>
      </c>
      <c r="O61" s="43">
        <v>43</v>
      </c>
      <c r="P61" s="43">
        <v>47</v>
      </c>
      <c r="Q61" s="43">
        <f t="shared" si="0"/>
        <v>90</v>
      </c>
      <c r="R61" s="42">
        <f>SUM(Q57:Q61)</f>
        <v>495</v>
      </c>
      <c r="S61" s="42">
        <v>109</v>
      </c>
      <c r="T61" s="43">
        <f>SUM(R61-S61)</f>
        <v>386</v>
      </c>
    </row>
    <row r="62" spans="1:20" ht="12.75">
      <c r="A62" s="47">
        <v>14</v>
      </c>
      <c r="B62" s="32" t="s">
        <v>239</v>
      </c>
      <c r="C62" s="32" t="s">
        <v>32</v>
      </c>
      <c r="D62" s="61">
        <v>8.45</v>
      </c>
      <c r="E62" s="31">
        <f t="shared" si="1"/>
        <v>59.14999999999999</v>
      </c>
      <c r="F62" s="13">
        <v>92</v>
      </c>
      <c r="G62" s="13">
        <f t="shared" si="2"/>
        <v>18</v>
      </c>
      <c r="H62" s="13">
        <f t="shared" si="3"/>
        <v>9</v>
      </c>
      <c r="I62" s="13">
        <f t="shared" si="4"/>
        <v>27</v>
      </c>
      <c r="J62" s="31">
        <f t="shared" si="5"/>
        <v>86.14999999999999</v>
      </c>
      <c r="L62">
        <v>3</v>
      </c>
      <c r="M62" s="64" t="s">
        <v>277</v>
      </c>
      <c r="N62" s="64" t="s">
        <v>12</v>
      </c>
      <c r="O62" s="66">
        <v>47</v>
      </c>
      <c r="P62" s="14">
        <v>52</v>
      </c>
      <c r="Q62" s="14">
        <f t="shared" si="0"/>
        <v>99</v>
      </c>
      <c r="T62" s="20"/>
    </row>
    <row r="63" spans="1:20" ht="12.75">
      <c r="A63" s="47">
        <v>15</v>
      </c>
      <c r="B63" s="25" t="s">
        <v>261</v>
      </c>
      <c r="C63" s="32" t="s">
        <v>262</v>
      </c>
      <c r="D63" s="61">
        <v>8.58</v>
      </c>
      <c r="E63" s="31">
        <f t="shared" si="1"/>
        <v>60.06</v>
      </c>
      <c r="F63" s="13">
        <v>92</v>
      </c>
      <c r="G63" s="13">
        <f t="shared" si="2"/>
        <v>18</v>
      </c>
      <c r="H63" s="13">
        <f t="shared" si="3"/>
        <v>9</v>
      </c>
      <c r="I63" s="13">
        <f t="shared" si="4"/>
        <v>27</v>
      </c>
      <c r="J63" s="29">
        <f t="shared" si="5"/>
        <v>87.06</v>
      </c>
      <c r="M63" s="13" t="s">
        <v>236</v>
      </c>
      <c r="N63" s="13" t="s">
        <v>12</v>
      </c>
      <c r="O63" s="14">
        <v>55</v>
      </c>
      <c r="P63" s="14">
        <v>52</v>
      </c>
      <c r="Q63" s="14">
        <f t="shared" si="0"/>
        <v>107</v>
      </c>
      <c r="T63" s="20"/>
    </row>
    <row r="64" spans="13:20" ht="12.75">
      <c r="M64" s="13" t="s">
        <v>278</v>
      </c>
      <c r="N64" s="13" t="s">
        <v>12</v>
      </c>
      <c r="O64" s="14">
        <v>47</v>
      </c>
      <c r="P64" s="14">
        <v>52</v>
      </c>
      <c r="Q64" s="14">
        <f t="shared" si="0"/>
        <v>99</v>
      </c>
      <c r="T64" s="20"/>
    </row>
    <row r="65" spans="1:20" ht="12.75">
      <c r="A65" s="3" t="s">
        <v>318</v>
      </c>
      <c r="B65" s="14"/>
      <c r="C65" s="3"/>
      <c r="D65"/>
      <c r="E65"/>
      <c r="G65" s="3"/>
      <c r="J65"/>
      <c r="M65" s="13" t="s">
        <v>237</v>
      </c>
      <c r="N65" s="13" t="s">
        <v>12</v>
      </c>
      <c r="O65" s="14">
        <v>47</v>
      </c>
      <c r="P65" s="14">
        <v>50</v>
      </c>
      <c r="Q65" s="14">
        <f t="shared" si="0"/>
        <v>97</v>
      </c>
      <c r="T65" s="20"/>
    </row>
    <row r="66" spans="2:20" ht="24" customHeight="1" thickBot="1">
      <c r="B66" s="7" t="s">
        <v>0</v>
      </c>
      <c r="C66" s="10" t="s">
        <v>1</v>
      </c>
      <c r="D66" s="8" t="s">
        <v>2</v>
      </c>
      <c r="E66" s="8" t="s">
        <v>251</v>
      </c>
      <c r="F66" s="3"/>
      <c r="G66" s="7" t="s">
        <v>0</v>
      </c>
      <c r="I66" s="10" t="s">
        <v>1</v>
      </c>
      <c r="J66" s="7" t="s">
        <v>22</v>
      </c>
      <c r="K66" s="8" t="s">
        <v>251</v>
      </c>
      <c r="L66" s="42"/>
      <c r="M66" s="44" t="s">
        <v>238</v>
      </c>
      <c r="N66" s="44" t="s">
        <v>12</v>
      </c>
      <c r="O66" s="46">
        <v>49</v>
      </c>
      <c r="P66" s="46">
        <v>44</v>
      </c>
      <c r="Q66" s="46">
        <f aca="true" t="shared" si="6" ref="Q66:Q76">SUM(O66+P66)</f>
        <v>93</v>
      </c>
      <c r="R66" s="42">
        <f>SUM(Q62:Q66)</f>
        <v>495</v>
      </c>
      <c r="S66" s="42">
        <v>107</v>
      </c>
      <c r="T66" s="43">
        <f>SUM(R66-S66)</f>
        <v>388</v>
      </c>
    </row>
    <row r="67" spans="1:20" ht="12.75">
      <c r="A67" s="13">
        <v>1</v>
      </c>
      <c r="B67" s="25" t="s">
        <v>255</v>
      </c>
      <c r="C67" s="32" t="s">
        <v>53</v>
      </c>
      <c r="D67" s="61">
        <v>5.53</v>
      </c>
      <c r="E67" s="31">
        <f aca="true" t="shared" si="7" ref="E67:E73">(D67*7)</f>
        <v>38.71</v>
      </c>
      <c r="F67" s="13">
        <v>79</v>
      </c>
      <c r="G67" s="13">
        <f aca="true" t="shared" si="8" ref="G67:G73">(F67-74)</f>
        <v>5</v>
      </c>
      <c r="H67" s="13">
        <f aca="true" t="shared" si="9" ref="H67:H73">(G67/2)</f>
        <v>2.5</v>
      </c>
      <c r="I67" s="13">
        <f aca="true" t="shared" si="10" ref="I67:I73">(H67*3)</f>
        <v>7.5</v>
      </c>
      <c r="J67" s="31">
        <f aca="true" t="shared" si="11" ref="J67:J73">(E67+I67)</f>
        <v>46.21</v>
      </c>
      <c r="K67" s="13" t="s">
        <v>302</v>
      </c>
      <c r="L67">
        <v>2</v>
      </c>
      <c r="M67" s="60" t="s">
        <v>279</v>
      </c>
      <c r="N67" s="60" t="s">
        <v>59</v>
      </c>
      <c r="O67" s="63">
        <v>53</v>
      </c>
      <c r="P67" s="3">
        <v>55</v>
      </c>
      <c r="Q67" s="3">
        <f t="shared" si="6"/>
        <v>108</v>
      </c>
      <c r="T67" s="20"/>
    </row>
    <row r="68" spans="1:20" ht="12.75">
      <c r="A68" s="13">
        <v>2</v>
      </c>
      <c r="B68" s="32" t="s">
        <v>265</v>
      </c>
      <c r="C68" s="32" t="s">
        <v>83</v>
      </c>
      <c r="D68" s="61">
        <v>5.88</v>
      </c>
      <c r="E68" s="31">
        <f t="shared" si="7"/>
        <v>41.16</v>
      </c>
      <c r="F68" s="13">
        <v>80</v>
      </c>
      <c r="G68" s="13">
        <f t="shared" si="8"/>
        <v>6</v>
      </c>
      <c r="H68" s="13">
        <f t="shared" si="9"/>
        <v>3</v>
      </c>
      <c r="I68" s="13">
        <f t="shared" si="10"/>
        <v>9</v>
      </c>
      <c r="J68" s="29">
        <f t="shared" si="11"/>
        <v>50.16</v>
      </c>
      <c r="K68" s="27" t="s">
        <v>302</v>
      </c>
      <c r="M68" t="s">
        <v>240</v>
      </c>
      <c r="N68" t="s">
        <v>59</v>
      </c>
      <c r="O68" s="3">
        <v>52</v>
      </c>
      <c r="P68" s="3">
        <v>48</v>
      </c>
      <c r="Q68" s="3">
        <f t="shared" si="6"/>
        <v>100</v>
      </c>
      <c r="T68" s="20"/>
    </row>
    <row r="69" spans="1:20" ht="12.75">
      <c r="A69" s="13">
        <v>3</v>
      </c>
      <c r="B69" s="25" t="s">
        <v>280</v>
      </c>
      <c r="C69" s="32" t="s">
        <v>59</v>
      </c>
      <c r="D69" s="61">
        <v>3.46</v>
      </c>
      <c r="E69" s="31">
        <f t="shared" si="7"/>
        <v>24.22</v>
      </c>
      <c r="F69" s="13">
        <v>82</v>
      </c>
      <c r="G69" s="13">
        <f t="shared" si="8"/>
        <v>8</v>
      </c>
      <c r="H69" s="13">
        <f t="shared" si="9"/>
        <v>4</v>
      </c>
      <c r="I69" s="13">
        <f t="shared" si="10"/>
        <v>12</v>
      </c>
      <c r="J69" s="29">
        <f t="shared" si="11"/>
        <v>36.22</v>
      </c>
      <c r="K69" s="27"/>
      <c r="M69" t="s">
        <v>241</v>
      </c>
      <c r="N69" t="s">
        <v>59</v>
      </c>
      <c r="O69" s="3">
        <v>47</v>
      </c>
      <c r="P69" s="3">
        <v>50</v>
      </c>
      <c r="Q69" s="3">
        <f t="shared" si="6"/>
        <v>97</v>
      </c>
      <c r="T69" s="20"/>
    </row>
    <row r="70" spans="1:20" ht="12.75">
      <c r="A70" s="13">
        <v>4</v>
      </c>
      <c r="B70" s="25" t="s">
        <v>256</v>
      </c>
      <c r="C70" s="32" t="s">
        <v>44</v>
      </c>
      <c r="D70" s="61">
        <v>6.1</v>
      </c>
      <c r="E70" s="31">
        <f t="shared" si="7"/>
        <v>42.699999999999996</v>
      </c>
      <c r="F70" s="13">
        <v>86</v>
      </c>
      <c r="G70" s="13">
        <f t="shared" si="8"/>
        <v>12</v>
      </c>
      <c r="H70" s="13">
        <f t="shared" si="9"/>
        <v>6</v>
      </c>
      <c r="I70" s="13">
        <f t="shared" si="10"/>
        <v>18</v>
      </c>
      <c r="J70" s="31">
        <f t="shared" si="11"/>
        <v>60.699999999999996</v>
      </c>
      <c r="K70" s="13"/>
      <c r="M70" t="s">
        <v>242</v>
      </c>
      <c r="N70" t="s">
        <v>59</v>
      </c>
      <c r="O70" s="3">
        <v>48</v>
      </c>
      <c r="P70" s="3">
        <v>46</v>
      </c>
      <c r="Q70" s="3">
        <f t="shared" si="6"/>
        <v>94</v>
      </c>
      <c r="T70" s="20"/>
    </row>
    <row r="71" spans="1:20" ht="13.5" thickBot="1">
      <c r="A71" s="13">
        <v>5</v>
      </c>
      <c r="B71" s="32" t="s">
        <v>16</v>
      </c>
      <c r="C71" s="32" t="s">
        <v>15</v>
      </c>
      <c r="D71" s="62">
        <v>4.31</v>
      </c>
      <c r="E71" s="31">
        <f t="shared" si="7"/>
        <v>30.169999999999998</v>
      </c>
      <c r="F71" s="13">
        <v>87</v>
      </c>
      <c r="G71" s="13">
        <f t="shared" si="8"/>
        <v>13</v>
      </c>
      <c r="H71" s="13">
        <f t="shared" si="9"/>
        <v>6.5</v>
      </c>
      <c r="I71" s="13">
        <f t="shared" si="10"/>
        <v>19.5</v>
      </c>
      <c r="J71" s="29">
        <f t="shared" si="11"/>
        <v>49.67</v>
      </c>
      <c r="K71" s="28" t="s">
        <v>302</v>
      </c>
      <c r="L71" s="42"/>
      <c r="M71" s="42" t="s">
        <v>280</v>
      </c>
      <c r="N71" s="42" t="s">
        <v>59</v>
      </c>
      <c r="O71" s="43">
        <v>41</v>
      </c>
      <c r="P71" s="43">
        <v>41</v>
      </c>
      <c r="Q71" s="43">
        <f t="shared" si="6"/>
        <v>82</v>
      </c>
      <c r="R71" s="42">
        <f>SUM(Q67:Q71)</f>
        <v>481</v>
      </c>
      <c r="S71" s="42">
        <v>108</v>
      </c>
      <c r="T71" s="43">
        <f>SUM(R71-S71)</f>
        <v>373</v>
      </c>
    </row>
    <row r="72" spans="1:20" ht="12.75">
      <c r="A72" s="13">
        <v>6</v>
      </c>
      <c r="B72" s="32" t="s">
        <v>217</v>
      </c>
      <c r="C72" s="32" t="s">
        <v>15</v>
      </c>
      <c r="D72" s="61">
        <v>3.38</v>
      </c>
      <c r="E72" s="31">
        <f t="shared" si="7"/>
        <v>23.66</v>
      </c>
      <c r="F72" s="13">
        <v>90</v>
      </c>
      <c r="G72" s="13">
        <f t="shared" si="8"/>
        <v>16</v>
      </c>
      <c r="H72" s="13">
        <f t="shared" si="9"/>
        <v>8</v>
      </c>
      <c r="I72" s="13">
        <f t="shared" si="10"/>
        <v>24</v>
      </c>
      <c r="J72" s="31">
        <f t="shared" si="11"/>
        <v>47.66</v>
      </c>
      <c r="K72" s="13" t="s">
        <v>317</v>
      </c>
      <c r="L72">
        <v>1</v>
      </c>
      <c r="M72" s="64" t="s">
        <v>294</v>
      </c>
      <c r="N72" s="65" t="s">
        <v>15</v>
      </c>
      <c r="O72" s="63">
        <v>60</v>
      </c>
      <c r="P72" s="3">
        <v>62</v>
      </c>
      <c r="Q72" s="3">
        <f t="shared" si="6"/>
        <v>122</v>
      </c>
      <c r="T72" s="20"/>
    </row>
    <row r="73" spans="1:20" ht="12.75">
      <c r="A73" s="13">
        <v>7</v>
      </c>
      <c r="B73" s="25" t="s">
        <v>245</v>
      </c>
      <c r="C73" s="32" t="s">
        <v>58</v>
      </c>
      <c r="D73" s="62">
        <v>9.65</v>
      </c>
      <c r="E73" s="31">
        <f t="shared" si="7"/>
        <v>67.55</v>
      </c>
      <c r="F73" s="13">
        <v>90</v>
      </c>
      <c r="G73" s="13">
        <f t="shared" si="8"/>
        <v>16</v>
      </c>
      <c r="H73" s="13">
        <f t="shared" si="9"/>
        <v>8</v>
      </c>
      <c r="I73" s="13">
        <f t="shared" si="10"/>
        <v>24</v>
      </c>
      <c r="J73" s="29">
        <f t="shared" si="11"/>
        <v>91.55</v>
      </c>
      <c r="K73" s="27"/>
      <c r="M73" s="36" t="s">
        <v>247</v>
      </c>
      <c r="N73" s="20" t="s">
        <v>15</v>
      </c>
      <c r="O73" s="3">
        <v>44</v>
      </c>
      <c r="P73" s="3">
        <v>49</v>
      </c>
      <c r="Q73" s="3">
        <f t="shared" si="6"/>
        <v>93</v>
      </c>
      <c r="T73" s="20"/>
    </row>
    <row r="74" spans="1:20" ht="12.75">
      <c r="A74" s="13"/>
      <c r="B74" s="25"/>
      <c r="C74" s="32"/>
      <c r="D74" s="61"/>
      <c r="E74" s="31"/>
      <c r="F74" s="13"/>
      <c r="G74" s="13"/>
      <c r="H74" s="13"/>
      <c r="I74" s="13"/>
      <c r="J74" s="31"/>
      <c r="K74" s="13"/>
      <c r="M74" s="36" t="s">
        <v>14</v>
      </c>
      <c r="N74" s="20" t="s">
        <v>15</v>
      </c>
      <c r="O74" s="3">
        <v>44</v>
      </c>
      <c r="P74" s="3">
        <v>49</v>
      </c>
      <c r="Q74" s="3">
        <f t="shared" si="6"/>
        <v>93</v>
      </c>
      <c r="T74" s="20"/>
    </row>
    <row r="75" spans="1:20" ht="12.75">
      <c r="A75" s="13" t="s">
        <v>319</v>
      </c>
      <c r="M75" s="36" t="s">
        <v>16</v>
      </c>
      <c r="N75" s="20" t="s">
        <v>15</v>
      </c>
      <c r="O75" s="3">
        <v>44</v>
      </c>
      <c r="P75" s="3">
        <v>43</v>
      </c>
      <c r="Q75" s="3">
        <f t="shared" si="6"/>
        <v>87</v>
      </c>
      <c r="T75" s="20"/>
    </row>
    <row r="76" spans="2:20" ht="12.75">
      <c r="B76" s="25" t="s">
        <v>246</v>
      </c>
      <c r="C76" s="32" t="s">
        <v>60</v>
      </c>
      <c r="D76" s="61">
        <v>5.06</v>
      </c>
      <c r="E76" s="31">
        <f aca="true" t="shared" si="12" ref="E76:E81">(D76*7)</f>
        <v>35.419999999999995</v>
      </c>
      <c r="F76" s="13">
        <v>91</v>
      </c>
      <c r="G76" s="13">
        <f aca="true" t="shared" si="13" ref="G76:G81">(F76-74)</f>
        <v>17</v>
      </c>
      <c r="H76" s="13">
        <f aca="true" t="shared" si="14" ref="H76:H81">(G76/2)</f>
        <v>8.5</v>
      </c>
      <c r="I76" s="13">
        <f aca="true" t="shared" si="15" ref="I76:I81">(H76*3)</f>
        <v>25.5</v>
      </c>
      <c r="J76" s="31">
        <f aca="true" t="shared" si="16" ref="J76:J81">(E76+I76)</f>
        <v>60.919999999999995</v>
      </c>
      <c r="K76" s="13"/>
      <c r="M76" s="36" t="s">
        <v>217</v>
      </c>
      <c r="N76" s="20" t="s">
        <v>15</v>
      </c>
      <c r="O76" s="3">
        <v>43</v>
      </c>
      <c r="P76" s="3">
        <v>47</v>
      </c>
      <c r="Q76" s="3">
        <f t="shared" si="6"/>
        <v>90</v>
      </c>
      <c r="R76">
        <f>SUM(Q72:Q76)</f>
        <v>485</v>
      </c>
      <c r="S76">
        <v>122</v>
      </c>
      <c r="T76" s="3">
        <f>SUM(R76-S76)</f>
        <v>363</v>
      </c>
    </row>
    <row r="77" spans="2:11" ht="12.75">
      <c r="B77" s="32" t="s">
        <v>215</v>
      </c>
      <c r="C77" s="32" t="s">
        <v>216</v>
      </c>
      <c r="D77" s="61">
        <v>5.34</v>
      </c>
      <c r="E77" s="31">
        <f t="shared" si="12"/>
        <v>37.379999999999995</v>
      </c>
      <c r="F77" s="13">
        <v>91</v>
      </c>
      <c r="G77" s="13">
        <f t="shared" si="13"/>
        <v>17</v>
      </c>
      <c r="H77" s="13">
        <f t="shared" si="14"/>
        <v>8.5</v>
      </c>
      <c r="I77" s="13">
        <f t="shared" si="15"/>
        <v>25.5</v>
      </c>
      <c r="J77" s="31">
        <f t="shared" si="16"/>
        <v>62.879999999999995</v>
      </c>
      <c r="K77" s="13" t="s">
        <v>302</v>
      </c>
    </row>
    <row r="78" spans="2:11" ht="12.75">
      <c r="B78" s="25" t="s">
        <v>61</v>
      </c>
      <c r="C78" s="32" t="s">
        <v>257</v>
      </c>
      <c r="D78" s="61">
        <v>5.68</v>
      </c>
      <c r="E78" s="31">
        <f t="shared" si="12"/>
        <v>39.76</v>
      </c>
      <c r="F78" s="13">
        <v>92</v>
      </c>
      <c r="G78" s="13">
        <f t="shared" si="13"/>
        <v>18</v>
      </c>
      <c r="H78" s="13">
        <f t="shared" si="14"/>
        <v>9</v>
      </c>
      <c r="I78" s="13">
        <f t="shared" si="15"/>
        <v>27</v>
      </c>
      <c r="J78" s="31">
        <f t="shared" si="16"/>
        <v>66.75999999999999</v>
      </c>
      <c r="K78" s="13"/>
    </row>
    <row r="79" spans="2:11" ht="12.75">
      <c r="B79" s="25" t="s">
        <v>258</v>
      </c>
      <c r="C79" s="32" t="s">
        <v>259</v>
      </c>
      <c r="D79" s="62">
        <v>6.48</v>
      </c>
      <c r="E79" s="31">
        <f t="shared" si="12"/>
        <v>45.36</v>
      </c>
      <c r="F79" s="13">
        <v>92</v>
      </c>
      <c r="G79" s="13">
        <f t="shared" si="13"/>
        <v>18</v>
      </c>
      <c r="H79" s="13">
        <f t="shared" si="14"/>
        <v>9</v>
      </c>
      <c r="I79" s="13">
        <f t="shared" si="15"/>
        <v>27</v>
      </c>
      <c r="J79" s="31">
        <f t="shared" si="16"/>
        <v>72.36</v>
      </c>
      <c r="K79" s="13"/>
    </row>
    <row r="80" spans="2:11" ht="12.75">
      <c r="B80" s="32" t="s">
        <v>14</v>
      </c>
      <c r="C80" s="32" t="s">
        <v>15</v>
      </c>
      <c r="D80" s="61">
        <v>6.73</v>
      </c>
      <c r="E80" s="31">
        <f t="shared" si="12"/>
        <v>47.11</v>
      </c>
      <c r="F80" s="13">
        <v>93</v>
      </c>
      <c r="G80" s="13">
        <f t="shared" si="13"/>
        <v>19</v>
      </c>
      <c r="H80" s="13">
        <f t="shared" si="14"/>
        <v>9.5</v>
      </c>
      <c r="I80" s="13">
        <f t="shared" si="15"/>
        <v>28.5</v>
      </c>
      <c r="J80" s="29">
        <f t="shared" si="16"/>
        <v>75.61</v>
      </c>
      <c r="K80" s="27"/>
    </row>
    <row r="81" spans="2:11" ht="12.75">
      <c r="B81" s="32" t="s">
        <v>238</v>
      </c>
      <c r="C81" s="32" t="s">
        <v>12</v>
      </c>
      <c r="D81" s="62">
        <v>8.41</v>
      </c>
      <c r="E81" s="31">
        <f t="shared" si="12"/>
        <v>58.870000000000005</v>
      </c>
      <c r="F81" s="13">
        <v>93</v>
      </c>
      <c r="G81" s="13">
        <f t="shared" si="13"/>
        <v>19</v>
      </c>
      <c r="H81" s="13">
        <f t="shared" si="14"/>
        <v>9.5</v>
      </c>
      <c r="I81" s="13">
        <f t="shared" si="15"/>
        <v>28.5</v>
      </c>
      <c r="J81" s="29">
        <f t="shared" si="16"/>
        <v>87.37</v>
      </c>
      <c r="K81" s="27"/>
    </row>
    <row r="82" spans="1:5" ht="12.75">
      <c r="A82" s="47"/>
      <c r="B82" s="48"/>
      <c r="C82" s="49"/>
      <c r="D82" s="51"/>
      <c r="E82" s="52"/>
    </row>
    <row r="83" spans="1:5" ht="12.75">
      <c r="A83" s="47"/>
      <c r="B83" s="48"/>
      <c r="C83" s="49"/>
      <c r="D83" s="50"/>
      <c r="E83" s="52"/>
    </row>
    <row r="84" spans="1:5" ht="12.75">
      <c r="A84" s="47"/>
      <c r="B84" s="48"/>
      <c r="C84" s="49"/>
      <c r="D84" s="51"/>
      <c r="E84" s="52"/>
    </row>
    <row r="85" spans="1:5" ht="12.75">
      <c r="A85" s="47"/>
      <c r="B85" s="48"/>
      <c r="C85" s="49"/>
      <c r="D85" s="50"/>
      <c r="E85" s="52"/>
    </row>
    <row r="86" spans="1:5" ht="12.75">
      <c r="A86" s="47"/>
      <c r="B86" s="48"/>
      <c r="C86" s="49"/>
      <c r="D86" s="50"/>
      <c r="E86" s="52"/>
    </row>
    <row r="87" spans="1:5" ht="12.75">
      <c r="A87" s="47"/>
      <c r="B87" s="48"/>
      <c r="C87" s="49"/>
      <c r="D87" s="50"/>
      <c r="E87" s="52"/>
    </row>
    <row r="88" spans="1:5" ht="12.75">
      <c r="A88" s="47"/>
      <c r="B88" s="48"/>
      <c r="C88" s="49"/>
      <c r="D88" s="50"/>
      <c r="E88" s="52"/>
    </row>
    <row r="89" spans="1:5" ht="12.75">
      <c r="A89" s="47"/>
      <c r="B89" s="48"/>
      <c r="C89" s="49"/>
      <c r="D89" s="50"/>
      <c r="E89" s="52"/>
    </row>
    <row r="90" spans="1:5" ht="12.75">
      <c r="A90" s="47"/>
      <c r="B90" s="48"/>
      <c r="C90" s="49"/>
      <c r="D90" s="51"/>
      <c r="E90" s="52"/>
    </row>
    <row r="91" spans="1:5" ht="12.75">
      <c r="A91" s="47"/>
      <c r="B91" s="48"/>
      <c r="C91" s="49"/>
      <c r="D91" s="50"/>
      <c r="E91" s="52"/>
    </row>
    <row r="92" spans="1:5" ht="12.75">
      <c r="A92" s="47"/>
      <c r="B92" s="48"/>
      <c r="C92" s="49"/>
      <c r="D92" s="50"/>
      <c r="E92" s="52"/>
    </row>
  </sheetData>
  <hyperlinks>
    <hyperlink ref="F1" r:id="rId1" display="Mfisher@casciac.org"/>
  </hyperlinks>
  <printOptions gridLines="1"/>
  <pageMargins left="0.75" right="0.5" top="1" bottom="0.5" header="0.5" footer="0.5"/>
  <pageSetup horizontalDpi="600" verticalDpi="600" orientation="landscape" r:id="rId2"/>
  <headerFooter alignWithMargins="0">
    <oddHeader>&amp;L&amp;F&amp;C&amp;A&amp;R&amp;D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16.57421875" style="0" bestFit="1" customWidth="1"/>
    <col min="3" max="3" width="15.28125" style="0" bestFit="1" customWidth="1"/>
    <col min="4" max="4" width="9.140625" style="2" customWidth="1"/>
    <col min="5" max="5" width="9.140625" style="18" customWidth="1"/>
    <col min="10" max="10" width="9.140625" style="18" customWidth="1"/>
    <col min="11" max="11" width="10.7109375" style="0" bestFit="1" customWidth="1"/>
  </cols>
  <sheetData>
    <row r="1" spans="1:10" ht="12.75">
      <c r="A1" s="3" t="s">
        <v>24</v>
      </c>
      <c r="B1" s="3"/>
      <c r="C1" s="3"/>
      <c r="D1" s="4"/>
      <c r="E1" s="16"/>
      <c r="F1" s="3"/>
      <c r="G1" s="3"/>
      <c r="H1" s="3"/>
      <c r="I1" s="3"/>
      <c r="J1" s="16"/>
    </row>
    <row r="2" spans="1:10" ht="12.75">
      <c r="A2" s="3" t="s">
        <v>52</v>
      </c>
      <c r="B2" s="3"/>
      <c r="C2" s="3"/>
      <c r="D2" s="4"/>
      <c r="E2" s="16"/>
      <c r="F2" s="3" t="s">
        <v>23</v>
      </c>
      <c r="G2" s="3">
        <v>70</v>
      </c>
      <c r="H2" s="3"/>
      <c r="I2" s="3"/>
      <c r="J2" s="16"/>
    </row>
    <row r="3" spans="1:10" ht="12.75">
      <c r="A3" s="3"/>
      <c r="B3" s="3"/>
      <c r="C3" s="3"/>
      <c r="D3" s="5" t="s">
        <v>5</v>
      </c>
      <c r="E3" s="17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17" t="s">
        <v>10</v>
      </c>
    </row>
    <row r="4" spans="1:10" ht="23.25" thickBot="1">
      <c r="A4" s="3"/>
      <c r="B4" s="7" t="s">
        <v>0</v>
      </c>
      <c r="C4" s="7" t="s">
        <v>1</v>
      </c>
      <c r="D4" s="8" t="s">
        <v>2</v>
      </c>
      <c r="E4" s="19" t="s">
        <v>3</v>
      </c>
      <c r="F4" s="7" t="s">
        <v>22</v>
      </c>
      <c r="G4" s="10" t="s">
        <v>4</v>
      </c>
      <c r="H4" s="7" t="s">
        <v>19</v>
      </c>
      <c r="I4" s="7" t="s">
        <v>20</v>
      </c>
      <c r="J4" s="19" t="s">
        <v>21</v>
      </c>
    </row>
    <row r="5" spans="1:11" ht="12.75">
      <c r="A5">
        <v>1</v>
      </c>
      <c r="B5" t="s">
        <v>189</v>
      </c>
      <c r="C5" s="1" t="s">
        <v>32</v>
      </c>
      <c r="D5" s="2">
        <v>0.49</v>
      </c>
      <c r="E5" s="18">
        <f aca="true" t="shared" si="0" ref="E5:E52">(D5*7)</f>
        <v>3.4299999999999997</v>
      </c>
      <c r="F5">
        <v>73</v>
      </c>
      <c r="G5">
        <f aca="true" t="shared" si="1" ref="G5:G52">(F5-70)</f>
        <v>3</v>
      </c>
      <c r="H5" s="27">
        <f aca="true" t="shared" si="2" ref="H5:H52">(G5/2)</f>
        <v>1.5</v>
      </c>
      <c r="I5" s="27">
        <f aca="true" t="shared" si="3" ref="I5:I52">(H5*3)</f>
        <v>4.5</v>
      </c>
      <c r="J5" s="26">
        <f aca="true" t="shared" si="4" ref="J5:J52">(E5+I5)</f>
        <v>7.93</v>
      </c>
      <c r="K5" t="s">
        <v>204</v>
      </c>
    </row>
    <row r="6" spans="1:11" ht="12.75">
      <c r="A6">
        <v>2</v>
      </c>
      <c r="B6" t="s">
        <v>121</v>
      </c>
      <c r="C6" s="1" t="s">
        <v>15</v>
      </c>
      <c r="D6" s="2">
        <v>0.74</v>
      </c>
      <c r="E6" s="18">
        <f t="shared" si="0"/>
        <v>5.18</v>
      </c>
      <c r="F6">
        <v>75</v>
      </c>
      <c r="G6">
        <f t="shared" si="1"/>
        <v>5</v>
      </c>
      <c r="H6">
        <f t="shared" si="2"/>
        <v>2.5</v>
      </c>
      <c r="I6">
        <f t="shared" si="3"/>
        <v>7.5</v>
      </c>
      <c r="J6" s="18">
        <f t="shared" si="4"/>
        <v>12.68</v>
      </c>
      <c r="K6" t="s">
        <v>204</v>
      </c>
    </row>
    <row r="7" spans="1:11" ht="12.75">
      <c r="A7">
        <v>3</v>
      </c>
      <c r="B7" s="1" t="s">
        <v>123</v>
      </c>
      <c r="C7" s="1" t="s">
        <v>15</v>
      </c>
      <c r="D7" s="2">
        <v>1.55</v>
      </c>
      <c r="E7" s="18">
        <f t="shared" si="0"/>
        <v>10.85</v>
      </c>
      <c r="F7">
        <v>72</v>
      </c>
      <c r="G7">
        <f t="shared" si="1"/>
        <v>2</v>
      </c>
      <c r="H7">
        <f t="shared" si="2"/>
        <v>1</v>
      </c>
      <c r="I7">
        <f t="shared" si="3"/>
        <v>3</v>
      </c>
      <c r="J7" s="18">
        <f t="shared" si="4"/>
        <v>13.85</v>
      </c>
      <c r="K7" t="s">
        <v>204</v>
      </c>
    </row>
    <row r="8" spans="1:11" ht="12.75">
      <c r="A8">
        <v>4</v>
      </c>
      <c r="B8" s="22" t="s">
        <v>107</v>
      </c>
      <c r="C8" s="22" t="s">
        <v>103</v>
      </c>
      <c r="D8" s="30">
        <v>1.3</v>
      </c>
      <c r="E8" s="23">
        <f t="shared" si="0"/>
        <v>9.1</v>
      </c>
      <c r="F8">
        <v>75</v>
      </c>
      <c r="G8">
        <f t="shared" si="1"/>
        <v>5</v>
      </c>
      <c r="H8">
        <f t="shared" si="2"/>
        <v>2.5</v>
      </c>
      <c r="I8">
        <f t="shared" si="3"/>
        <v>7.5</v>
      </c>
      <c r="J8" s="18">
        <f t="shared" si="4"/>
        <v>16.6</v>
      </c>
      <c r="K8" t="s">
        <v>204</v>
      </c>
    </row>
    <row r="9" spans="1:11" ht="12.75">
      <c r="A9">
        <v>5</v>
      </c>
      <c r="B9" s="1" t="s">
        <v>133</v>
      </c>
      <c r="C9" s="1" t="s">
        <v>59</v>
      </c>
      <c r="D9" s="2">
        <v>2.16</v>
      </c>
      <c r="E9" s="18">
        <f t="shared" si="0"/>
        <v>15.120000000000001</v>
      </c>
      <c r="F9">
        <v>76</v>
      </c>
      <c r="G9">
        <f t="shared" si="1"/>
        <v>6</v>
      </c>
      <c r="H9">
        <f t="shared" si="2"/>
        <v>3</v>
      </c>
      <c r="I9">
        <f t="shared" si="3"/>
        <v>9</v>
      </c>
      <c r="J9" s="18">
        <f t="shared" si="4"/>
        <v>24.12</v>
      </c>
      <c r="K9" t="s">
        <v>204</v>
      </c>
    </row>
    <row r="10" spans="1:11" ht="12.75">
      <c r="A10">
        <v>6</v>
      </c>
      <c r="B10" s="1" t="s">
        <v>196</v>
      </c>
      <c r="C10" s="1" t="s">
        <v>42</v>
      </c>
      <c r="D10" s="2">
        <v>1.92</v>
      </c>
      <c r="E10" s="18">
        <f t="shared" si="0"/>
        <v>13.44</v>
      </c>
      <c r="F10">
        <v>78</v>
      </c>
      <c r="G10">
        <f t="shared" si="1"/>
        <v>8</v>
      </c>
      <c r="H10">
        <f t="shared" si="2"/>
        <v>4</v>
      </c>
      <c r="I10">
        <f t="shared" si="3"/>
        <v>12</v>
      </c>
      <c r="J10" s="18">
        <f t="shared" si="4"/>
        <v>25.439999999999998</v>
      </c>
      <c r="K10" t="s">
        <v>204</v>
      </c>
    </row>
    <row r="11" spans="1:11" ht="12.75">
      <c r="A11">
        <v>7</v>
      </c>
      <c r="B11" s="1" t="s">
        <v>143</v>
      </c>
      <c r="C11" s="1" t="s">
        <v>60</v>
      </c>
      <c r="D11" s="2">
        <v>2.6</v>
      </c>
      <c r="E11" s="18">
        <f t="shared" si="0"/>
        <v>18.2</v>
      </c>
      <c r="F11">
        <v>75</v>
      </c>
      <c r="G11">
        <f t="shared" si="1"/>
        <v>5</v>
      </c>
      <c r="H11">
        <f t="shared" si="2"/>
        <v>2.5</v>
      </c>
      <c r="I11">
        <f t="shared" si="3"/>
        <v>7.5</v>
      </c>
      <c r="J11" s="18">
        <f t="shared" si="4"/>
        <v>25.7</v>
      </c>
      <c r="K11" t="s">
        <v>204</v>
      </c>
    </row>
    <row r="12" spans="1:11" ht="12.75">
      <c r="A12">
        <v>8</v>
      </c>
      <c r="B12" s="1" t="s">
        <v>197</v>
      </c>
      <c r="C12" s="1" t="s">
        <v>42</v>
      </c>
      <c r="D12" s="2">
        <v>2.75</v>
      </c>
      <c r="E12" s="18">
        <f t="shared" si="0"/>
        <v>19.25</v>
      </c>
      <c r="F12">
        <v>75</v>
      </c>
      <c r="G12">
        <f t="shared" si="1"/>
        <v>5</v>
      </c>
      <c r="H12">
        <f t="shared" si="2"/>
        <v>2.5</v>
      </c>
      <c r="I12">
        <f t="shared" si="3"/>
        <v>7.5</v>
      </c>
      <c r="J12" s="18">
        <f t="shared" si="4"/>
        <v>26.75</v>
      </c>
      <c r="K12" t="s">
        <v>204</v>
      </c>
    </row>
    <row r="13" spans="1:11" ht="12.75">
      <c r="A13">
        <v>9</v>
      </c>
      <c r="B13" s="1" t="s">
        <v>137</v>
      </c>
      <c r="C13" s="1" t="s">
        <v>205</v>
      </c>
      <c r="D13" s="2">
        <v>2.6</v>
      </c>
      <c r="E13" s="18">
        <f t="shared" si="0"/>
        <v>18.2</v>
      </c>
      <c r="F13">
        <v>76</v>
      </c>
      <c r="G13">
        <f t="shared" si="1"/>
        <v>6</v>
      </c>
      <c r="H13">
        <f t="shared" si="2"/>
        <v>3</v>
      </c>
      <c r="I13">
        <f t="shared" si="3"/>
        <v>9</v>
      </c>
      <c r="J13" s="18">
        <f t="shared" si="4"/>
        <v>27.2</v>
      </c>
      <c r="K13" t="s">
        <v>204</v>
      </c>
    </row>
    <row r="14" spans="1:11" ht="12.75">
      <c r="A14">
        <v>10</v>
      </c>
      <c r="B14" t="s">
        <v>132</v>
      </c>
      <c r="C14" s="1" t="s">
        <v>59</v>
      </c>
      <c r="D14" s="2">
        <v>2.56</v>
      </c>
      <c r="E14" s="18">
        <f t="shared" si="0"/>
        <v>17.92</v>
      </c>
      <c r="F14">
        <v>77</v>
      </c>
      <c r="G14">
        <f t="shared" si="1"/>
        <v>7</v>
      </c>
      <c r="H14">
        <f t="shared" si="2"/>
        <v>3.5</v>
      </c>
      <c r="I14">
        <f t="shared" si="3"/>
        <v>10.5</v>
      </c>
      <c r="J14" s="18">
        <f t="shared" si="4"/>
        <v>28.42</v>
      </c>
      <c r="K14" t="s">
        <v>204</v>
      </c>
    </row>
    <row r="15" spans="1:10" ht="12.75">
      <c r="A15">
        <v>11</v>
      </c>
      <c r="B15" t="s">
        <v>145</v>
      </c>
      <c r="C15" s="1" t="s">
        <v>60</v>
      </c>
      <c r="D15" s="2">
        <v>2.27</v>
      </c>
      <c r="E15" s="18">
        <f t="shared" si="0"/>
        <v>15.89</v>
      </c>
      <c r="F15">
        <v>79</v>
      </c>
      <c r="G15">
        <f t="shared" si="1"/>
        <v>9</v>
      </c>
      <c r="H15">
        <f t="shared" si="2"/>
        <v>4.5</v>
      </c>
      <c r="I15">
        <f t="shared" si="3"/>
        <v>13.5</v>
      </c>
      <c r="J15" s="18">
        <f t="shared" si="4"/>
        <v>29.39</v>
      </c>
    </row>
    <row r="16" spans="1:10" ht="12.75">
      <c r="A16">
        <v>12</v>
      </c>
      <c r="B16" t="s">
        <v>136</v>
      </c>
      <c r="C16" s="1" t="s">
        <v>193</v>
      </c>
      <c r="D16" s="2">
        <v>3.2</v>
      </c>
      <c r="E16" s="18">
        <f t="shared" si="0"/>
        <v>22.400000000000002</v>
      </c>
      <c r="F16">
        <v>75</v>
      </c>
      <c r="G16">
        <f t="shared" si="1"/>
        <v>5</v>
      </c>
      <c r="H16">
        <f t="shared" si="2"/>
        <v>2.5</v>
      </c>
      <c r="I16">
        <f t="shared" si="3"/>
        <v>7.5</v>
      </c>
      <c r="J16" s="18">
        <f t="shared" si="4"/>
        <v>29.900000000000002</v>
      </c>
    </row>
    <row r="17" spans="1:10" ht="12.75">
      <c r="A17">
        <v>13</v>
      </c>
      <c r="B17" t="s">
        <v>144</v>
      </c>
      <c r="C17" s="1" t="s">
        <v>60</v>
      </c>
      <c r="D17" s="2">
        <v>3.44</v>
      </c>
      <c r="E17" s="18">
        <f t="shared" si="0"/>
        <v>24.08</v>
      </c>
      <c r="F17">
        <v>74</v>
      </c>
      <c r="G17">
        <f t="shared" si="1"/>
        <v>4</v>
      </c>
      <c r="H17" s="24">
        <f t="shared" si="2"/>
        <v>2</v>
      </c>
      <c r="I17" s="24">
        <f t="shared" si="3"/>
        <v>6</v>
      </c>
      <c r="J17" s="23">
        <f t="shared" si="4"/>
        <v>30.08</v>
      </c>
    </row>
    <row r="18" spans="1:10" ht="12.75">
      <c r="A18">
        <v>14</v>
      </c>
      <c r="B18" t="s">
        <v>138</v>
      </c>
      <c r="C18" s="1" t="s">
        <v>193</v>
      </c>
      <c r="D18" s="2">
        <v>2.7</v>
      </c>
      <c r="E18" s="18">
        <f t="shared" si="0"/>
        <v>18.900000000000002</v>
      </c>
      <c r="F18">
        <v>78</v>
      </c>
      <c r="G18">
        <f t="shared" si="1"/>
        <v>8</v>
      </c>
      <c r="H18">
        <f t="shared" si="2"/>
        <v>4</v>
      </c>
      <c r="I18">
        <f t="shared" si="3"/>
        <v>12</v>
      </c>
      <c r="J18" s="18">
        <f t="shared" si="4"/>
        <v>30.900000000000002</v>
      </c>
    </row>
    <row r="19" spans="1:10" ht="12.75">
      <c r="A19">
        <v>15</v>
      </c>
      <c r="B19" s="1" t="s">
        <v>26</v>
      </c>
      <c r="C19" s="1" t="s">
        <v>27</v>
      </c>
      <c r="D19" s="2">
        <v>2.46</v>
      </c>
      <c r="E19" s="18">
        <f t="shared" si="0"/>
        <v>17.22</v>
      </c>
      <c r="F19">
        <v>80</v>
      </c>
      <c r="G19">
        <f t="shared" si="1"/>
        <v>10</v>
      </c>
      <c r="H19" s="27">
        <f t="shared" si="2"/>
        <v>5</v>
      </c>
      <c r="I19" s="27">
        <f t="shared" si="3"/>
        <v>15</v>
      </c>
      <c r="J19" s="26">
        <f t="shared" si="4"/>
        <v>32.22</v>
      </c>
    </row>
    <row r="20" spans="1:10" ht="12.75">
      <c r="A20">
        <v>16</v>
      </c>
      <c r="B20" s="27" t="s">
        <v>180</v>
      </c>
      <c r="C20" s="25" t="s">
        <v>11</v>
      </c>
      <c r="D20" s="29">
        <v>2.5</v>
      </c>
      <c r="E20" s="26">
        <f t="shared" si="0"/>
        <v>17.5</v>
      </c>
      <c r="F20">
        <v>80</v>
      </c>
      <c r="G20">
        <f t="shared" si="1"/>
        <v>10</v>
      </c>
      <c r="H20">
        <f t="shared" si="2"/>
        <v>5</v>
      </c>
      <c r="I20">
        <f t="shared" si="3"/>
        <v>15</v>
      </c>
      <c r="J20" s="18">
        <f t="shared" si="4"/>
        <v>32.5</v>
      </c>
    </row>
    <row r="21" spans="1:10" ht="12.75">
      <c r="A21">
        <v>17</v>
      </c>
      <c r="B21" s="15" t="s">
        <v>41</v>
      </c>
      <c r="C21" s="1" t="s">
        <v>42</v>
      </c>
      <c r="D21" s="2">
        <v>2.31</v>
      </c>
      <c r="E21" s="18">
        <f t="shared" si="0"/>
        <v>16.17</v>
      </c>
      <c r="F21">
        <v>81</v>
      </c>
      <c r="G21">
        <f t="shared" si="1"/>
        <v>11</v>
      </c>
      <c r="H21">
        <f t="shared" si="2"/>
        <v>5.5</v>
      </c>
      <c r="I21">
        <f t="shared" si="3"/>
        <v>16.5</v>
      </c>
      <c r="J21" s="18">
        <f t="shared" si="4"/>
        <v>32.67</v>
      </c>
    </row>
    <row r="22" spans="1:10" ht="12.75">
      <c r="A22">
        <v>18</v>
      </c>
      <c r="B22" t="s">
        <v>118</v>
      </c>
      <c r="C22" s="1" t="s">
        <v>114</v>
      </c>
      <c r="D22" s="2">
        <v>1.47</v>
      </c>
      <c r="E22" s="18">
        <f t="shared" si="0"/>
        <v>10.29</v>
      </c>
      <c r="F22">
        <v>85</v>
      </c>
      <c r="G22">
        <f t="shared" si="1"/>
        <v>15</v>
      </c>
      <c r="H22">
        <f t="shared" si="2"/>
        <v>7.5</v>
      </c>
      <c r="I22">
        <f t="shared" si="3"/>
        <v>22.5</v>
      </c>
      <c r="J22" s="18">
        <f t="shared" si="4"/>
        <v>32.79</v>
      </c>
    </row>
    <row r="23" spans="1:10" ht="12.75">
      <c r="A23">
        <v>19</v>
      </c>
      <c r="B23" s="1" t="s">
        <v>142</v>
      </c>
      <c r="C23" s="1" t="s">
        <v>60</v>
      </c>
      <c r="D23" s="2">
        <v>3.89</v>
      </c>
      <c r="E23" s="18">
        <f t="shared" si="0"/>
        <v>27.23</v>
      </c>
      <c r="F23">
        <v>74</v>
      </c>
      <c r="G23">
        <f t="shared" si="1"/>
        <v>4</v>
      </c>
      <c r="H23">
        <f t="shared" si="2"/>
        <v>2</v>
      </c>
      <c r="I23">
        <f t="shared" si="3"/>
        <v>6</v>
      </c>
      <c r="J23" s="18">
        <f t="shared" si="4"/>
        <v>33.230000000000004</v>
      </c>
    </row>
    <row r="24" spans="1:10" ht="12.75">
      <c r="A24">
        <v>20</v>
      </c>
      <c r="B24" s="1" t="s">
        <v>202</v>
      </c>
      <c r="C24" s="1" t="s">
        <v>125</v>
      </c>
      <c r="D24" s="2">
        <v>3.04</v>
      </c>
      <c r="E24" s="18">
        <f t="shared" si="0"/>
        <v>21.28</v>
      </c>
      <c r="F24">
        <v>78</v>
      </c>
      <c r="G24">
        <f t="shared" si="1"/>
        <v>8</v>
      </c>
      <c r="H24">
        <f t="shared" si="2"/>
        <v>4</v>
      </c>
      <c r="I24">
        <f t="shared" si="3"/>
        <v>12</v>
      </c>
      <c r="J24" s="18">
        <f t="shared" si="4"/>
        <v>33.28</v>
      </c>
    </row>
    <row r="25" spans="1:10" ht="12.75">
      <c r="A25">
        <v>21</v>
      </c>
      <c r="B25" s="1" t="s">
        <v>135</v>
      </c>
      <c r="C25" s="1" t="s">
        <v>59</v>
      </c>
      <c r="D25" s="2">
        <v>3.07</v>
      </c>
      <c r="E25" s="18">
        <f t="shared" si="0"/>
        <v>21.49</v>
      </c>
      <c r="F25">
        <v>78</v>
      </c>
      <c r="G25">
        <f t="shared" si="1"/>
        <v>8</v>
      </c>
      <c r="H25">
        <f t="shared" si="2"/>
        <v>4</v>
      </c>
      <c r="I25">
        <f t="shared" si="3"/>
        <v>12</v>
      </c>
      <c r="J25" s="18">
        <f t="shared" si="4"/>
        <v>33.489999999999995</v>
      </c>
    </row>
    <row r="26" spans="1:10" ht="12.75">
      <c r="A26">
        <v>22</v>
      </c>
      <c r="B26" s="25" t="s">
        <v>43</v>
      </c>
      <c r="C26" s="25" t="s">
        <v>44</v>
      </c>
      <c r="D26" s="29">
        <v>3.14</v>
      </c>
      <c r="E26" s="26">
        <f t="shared" si="0"/>
        <v>21.98</v>
      </c>
      <c r="F26">
        <v>78</v>
      </c>
      <c r="G26">
        <f t="shared" si="1"/>
        <v>8</v>
      </c>
      <c r="H26">
        <f t="shared" si="2"/>
        <v>4</v>
      </c>
      <c r="I26">
        <f t="shared" si="3"/>
        <v>12</v>
      </c>
      <c r="J26" s="18">
        <f t="shared" si="4"/>
        <v>33.980000000000004</v>
      </c>
    </row>
    <row r="27" spans="1:10" ht="12.75">
      <c r="A27">
        <v>23</v>
      </c>
      <c r="B27" t="s">
        <v>198</v>
      </c>
      <c r="C27" s="1" t="s">
        <v>60</v>
      </c>
      <c r="D27" s="2">
        <v>3.87</v>
      </c>
      <c r="E27" s="18">
        <f t="shared" si="0"/>
        <v>27.09</v>
      </c>
      <c r="F27">
        <v>75</v>
      </c>
      <c r="G27">
        <f t="shared" si="1"/>
        <v>5</v>
      </c>
      <c r="H27">
        <f t="shared" si="2"/>
        <v>2.5</v>
      </c>
      <c r="I27">
        <f t="shared" si="3"/>
        <v>7.5</v>
      </c>
      <c r="J27" s="18">
        <f t="shared" si="4"/>
        <v>34.59</v>
      </c>
    </row>
    <row r="28" spans="1:10" ht="12.75">
      <c r="A28">
        <v>24</v>
      </c>
      <c r="B28" t="s">
        <v>188</v>
      </c>
      <c r="C28" s="1" t="s">
        <v>95</v>
      </c>
      <c r="D28" s="2">
        <v>3.1</v>
      </c>
      <c r="E28" s="18">
        <f t="shared" si="0"/>
        <v>21.7</v>
      </c>
      <c r="F28">
        <v>79</v>
      </c>
      <c r="G28">
        <f t="shared" si="1"/>
        <v>9</v>
      </c>
      <c r="H28" s="24">
        <f t="shared" si="2"/>
        <v>4.5</v>
      </c>
      <c r="I28" s="24">
        <f t="shared" si="3"/>
        <v>13.5</v>
      </c>
      <c r="J28" s="23">
        <f t="shared" si="4"/>
        <v>35.2</v>
      </c>
    </row>
    <row r="29" spans="1:10" ht="12.75">
      <c r="A29">
        <v>25</v>
      </c>
      <c r="B29" t="s">
        <v>201</v>
      </c>
      <c r="C29" s="1" t="s">
        <v>83</v>
      </c>
      <c r="D29" s="2">
        <v>4</v>
      </c>
      <c r="E29" s="18">
        <f t="shared" si="0"/>
        <v>28</v>
      </c>
      <c r="F29">
        <v>76</v>
      </c>
      <c r="G29">
        <f t="shared" si="1"/>
        <v>6</v>
      </c>
      <c r="H29" s="27">
        <f t="shared" si="2"/>
        <v>3</v>
      </c>
      <c r="I29" s="27">
        <f t="shared" si="3"/>
        <v>9</v>
      </c>
      <c r="J29" s="18">
        <f t="shared" si="4"/>
        <v>37</v>
      </c>
    </row>
    <row r="30" spans="1:10" ht="12.75">
      <c r="A30">
        <v>26</v>
      </c>
      <c r="B30" t="s">
        <v>84</v>
      </c>
      <c r="C30" s="1" t="s">
        <v>83</v>
      </c>
      <c r="D30" s="2">
        <v>4.5</v>
      </c>
      <c r="E30" s="18">
        <f t="shared" si="0"/>
        <v>31.5</v>
      </c>
      <c r="F30">
        <v>74</v>
      </c>
      <c r="G30">
        <f t="shared" si="1"/>
        <v>4</v>
      </c>
      <c r="H30" s="27">
        <f t="shared" si="2"/>
        <v>2</v>
      </c>
      <c r="I30" s="27">
        <f t="shared" si="3"/>
        <v>6</v>
      </c>
      <c r="J30" s="18">
        <f t="shared" si="4"/>
        <v>37.5</v>
      </c>
    </row>
    <row r="31" spans="1:10" ht="12.75">
      <c r="A31">
        <v>27</v>
      </c>
      <c r="B31" t="s">
        <v>68</v>
      </c>
      <c r="C31" s="1" t="s">
        <v>67</v>
      </c>
      <c r="D31" s="2">
        <v>3.9</v>
      </c>
      <c r="E31" s="18">
        <f t="shared" si="0"/>
        <v>27.3</v>
      </c>
      <c r="F31">
        <v>77</v>
      </c>
      <c r="G31">
        <f t="shared" si="1"/>
        <v>7</v>
      </c>
      <c r="H31" s="27">
        <f t="shared" si="2"/>
        <v>3.5</v>
      </c>
      <c r="I31" s="27">
        <f t="shared" si="3"/>
        <v>10.5</v>
      </c>
      <c r="J31" s="26">
        <f t="shared" si="4"/>
        <v>37.8</v>
      </c>
    </row>
    <row r="32" spans="1:10" ht="12.75">
      <c r="A32">
        <v>28</v>
      </c>
      <c r="B32" t="s">
        <v>195</v>
      </c>
      <c r="C32" s="1" t="s">
        <v>59</v>
      </c>
      <c r="D32" s="2">
        <v>4.8</v>
      </c>
      <c r="E32" s="18">
        <f t="shared" si="0"/>
        <v>33.6</v>
      </c>
      <c r="F32">
        <v>73</v>
      </c>
      <c r="G32">
        <f t="shared" si="1"/>
        <v>3</v>
      </c>
      <c r="H32" s="27">
        <f t="shared" si="2"/>
        <v>1.5</v>
      </c>
      <c r="I32" s="27">
        <f t="shared" si="3"/>
        <v>4.5</v>
      </c>
      <c r="J32" s="26">
        <f t="shared" si="4"/>
        <v>38.1</v>
      </c>
    </row>
    <row r="33" spans="1:10" ht="12.75">
      <c r="A33">
        <v>29</v>
      </c>
      <c r="B33" t="s">
        <v>203</v>
      </c>
      <c r="C33" s="1" t="s">
        <v>125</v>
      </c>
      <c r="D33" s="2">
        <v>3.34</v>
      </c>
      <c r="E33" s="18">
        <f t="shared" si="0"/>
        <v>23.38</v>
      </c>
      <c r="F33">
        <v>80</v>
      </c>
      <c r="G33">
        <f t="shared" si="1"/>
        <v>10</v>
      </c>
      <c r="H33">
        <f t="shared" si="2"/>
        <v>5</v>
      </c>
      <c r="I33">
        <f t="shared" si="3"/>
        <v>15</v>
      </c>
      <c r="J33" s="18">
        <f t="shared" si="4"/>
        <v>38.379999999999995</v>
      </c>
    </row>
    <row r="34" spans="1:10" ht="12.75">
      <c r="A34">
        <v>30</v>
      </c>
      <c r="B34" t="s">
        <v>194</v>
      </c>
      <c r="C34" s="1" t="s">
        <v>15</v>
      </c>
      <c r="D34" s="2">
        <v>4.05</v>
      </c>
      <c r="E34" s="18">
        <f t="shared" si="0"/>
        <v>28.349999999999998</v>
      </c>
      <c r="F34">
        <v>77</v>
      </c>
      <c r="G34">
        <f t="shared" si="1"/>
        <v>7</v>
      </c>
      <c r="H34">
        <f t="shared" si="2"/>
        <v>3.5</v>
      </c>
      <c r="I34">
        <f t="shared" si="3"/>
        <v>10.5</v>
      </c>
      <c r="J34" s="18">
        <f t="shared" si="4"/>
        <v>38.849999999999994</v>
      </c>
    </row>
    <row r="35" spans="1:10" ht="12.75">
      <c r="A35">
        <v>31</v>
      </c>
      <c r="B35" t="s">
        <v>191</v>
      </c>
      <c r="C35" s="1" t="s">
        <v>125</v>
      </c>
      <c r="D35" s="2">
        <v>3.9</v>
      </c>
      <c r="E35" s="18">
        <f t="shared" si="0"/>
        <v>27.3</v>
      </c>
      <c r="F35">
        <v>78</v>
      </c>
      <c r="G35">
        <f t="shared" si="1"/>
        <v>8</v>
      </c>
      <c r="H35">
        <f t="shared" si="2"/>
        <v>4</v>
      </c>
      <c r="I35">
        <f t="shared" si="3"/>
        <v>12</v>
      </c>
      <c r="J35" s="18">
        <f t="shared" si="4"/>
        <v>39.3</v>
      </c>
    </row>
    <row r="36" spans="1:10" ht="12.75">
      <c r="A36">
        <v>32</v>
      </c>
      <c r="B36" t="s">
        <v>139</v>
      </c>
      <c r="C36" s="1" t="s">
        <v>193</v>
      </c>
      <c r="D36" s="2">
        <v>3.9</v>
      </c>
      <c r="E36" s="18">
        <f t="shared" si="0"/>
        <v>27.3</v>
      </c>
      <c r="F36">
        <v>78</v>
      </c>
      <c r="G36">
        <f t="shared" si="1"/>
        <v>8</v>
      </c>
      <c r="H36">
        <f t="shared" si="2"/>
        <v>4</v>
      </c>
      <c r="I36">
        <f t="shared" si="3"/>
        <v>12</v>
      </c>
      <c r="J36" s="18">
        <f t="shared" si="4"/>
        <v>39.3</v>
      </c>
    </row>
    <row r="37" spans="1:10" ht="12.75">
      <c r="A37">
        <v>33</v>
      </c>
      <c r="B37" t="s">
        <v>70</v>
      </c>
      <c r="C37" s="1" t="s">
        <v>67</v>
      </c>
      <c r="D37" s="2">
        <v>3.8</v>
      </c>
      <c r="E37" s="18">
        <f t="shared" si="0"/>
        <v>26.599999999999998</v>
      </c>
      <c r="F37">
        <v>79</v>
      </c>
      <c r="G37">
        <f t="shared" si="1"/>
        <v>9</v>
      </c>
      <c r="H37" s="27">
        <f t="shared" si="2"/>
        <v>4.5</v>
      </c>
      <c r="I37" s="27">
        <f t="shared" si="3"/>
        <v>13.5</v>
      </c>
      <c r="J37" s="26">
        <f t="shared" si="4"/>
        <v>40.099999999999994</v>
      </c>
    </row>
    <row r="38" spans="1:10" ht="12.75">
      <c r="A38">
        <v>34</v>
      </c>
      <c r="B38" t="s">
        <v>98</v>
      </c>
      <c r="C38" s="1" t="s">
        <v>95</v>
      </c>
      <c r="D38" s="2">
        <v>3</v>
      </c>
      <c r="E38" s="18">
        <f t="shared" si="0"/>
        <v>21</v>
      </c>
      <c r="F38">
        <v>83</v>
      </c>
      <c r="G38">
        <f t="shared" si="1"/>
        <v>13</v>
      </c>
      <c r="H38">
        <f t="shared" si="2"/>
        <v>6.5</v>
      </c>
      <c r="I38">
        <f t="shared" si="3"/>
        <v>19.5</v>
      </c>
      <c r="J38" s="18">
        <f t="shared" si="4"/>
        <v>40.5</v>
      </c>
    </row>
    <row r="39" spans="1:10" ht="12.75">
      <c r="A39">
        <v>35</v>
      </c>
      <c r="B39" s="27" t="s">
        <v>182</v>
      </c>
      <c r="C39" s="25" t="s">
        <v>183</v>
      </c>
      <c r="D39" s="29">
        <v>3.4</v>
      </c>
      <c r="E39" s="26">
        <f t="shared" si="0"/>
        <v>23.8</v>
      </c>
      <c r="F39">
        <v>82</v>
      </c>
      <c r="G39">
        <f t="shared" si="1"/>
        <v>12</v>
      </c>
      <c r="H39" s="27">
        <f t="shared" si="2"/>
        <v>6</v>
      </c>
      <c r="I39" s="27">
        <f t="shared" si="3"/>
        <v>18</v>
      </c>
      <c r="J39" s="26">
        <f t="shared" si="4"/>
        <v>41.8</v>
      </c>
    </row>
    <row r="40" spans="1:10" ht="12.75">
      <c r="A40">
        <v>36</v>
      </c>
      <c r="B40" s="1" t="s">
        <v>190</v>
      </c>
      <c r="C40" s="1" t="s">
        <v>67</v>
      </c>
      <c r="D40" s="2">
        <v>3.3</v>
      </c>
      <c r="E40" s="18">
        <f t="shared" si="0"/>
        <v>23.099999999999998</v>
      </c>
      <c r="F40">
        <v>83</v>
      </c>
      <c r="G40">
        <f t="shared" si="1"/>
        <v>13</v>
      </c>
      <c r="H40">
        <f t="shared" si="2"/>
        <v>6.5</v>
      </c>
      <c r="I40">
        <f t="shared" si="3"/>
        <v>19.5</v>
      </c>
      <c r="J40" s="18">
        <f t="shared" si="4"/>
        <v>42.599999999999994</v>
      </c>
    </row>
    <row r="41" spans="1:10" ht="12.75">
      <c r="A41">
        <v>37</v>
      </c>
      <c r="B41" s="27" t="s">
        <v>184</v>
      </c>
      <c r="C41" s="25" t="s">
        <v>77</v>
      </c>
      <c r="D41" s="29">
        <v>3.8</v>
      </c>
      <c r="E41" s="26">
        <f t="shared" si="0"/>
        <v>26.599999999999998</v>
      </c>
      <c r="F41">
        <v>81</v>
      </c>
      <c r="G41">
        <f t="shared" si="1"/>
        <v>11</v>
      </c>
      <c r="H41">
        <f t="shared" si="2"/>
        <v>5.5</v>
      </c>
      <c r="I41">
        <f t="shared" si="3"/>
        <v>16.5</v>
      </c>
      <c r="J41" s="18">
        <f t="shared" si="4"/>
        <v>43.099999999999994</v>
      </c>
    </row>
    <row r="42" spans="1:10" ht="12.75">
      <c r="A42">
        <v>38</v>
      </c>
      <c r="B42" s="25" t="s">
        <v>185</v>
      </c>
      <c r="C42" s="25" t="s">
        <v>149</v>
      </c>
      <c r="D42" s="29">
        <v>4.84</v>
      </c>
      <c r="E42" s="26">
        <f t="shared" si="0"/>
        <v>33.879999999999995</v>
      </c>
      <c r="F42">
        <v>79</v>
      </c>
      <c r="G42">
        <f t="shared" si="1"/>
        <v>9</v>
      </c>
      <c r="H42">
        <f t="shared" si="2"/>
        <v>4.5</v>
      </c>
      <c r="I42">
        <f t="shared" si="3"/>
        <v>13.5</v>
      </c>
      <c r="J42" s="18">
        <f t="shared" si="4"/>
        <v>47.379999999999995</v>
      </c>
    </row>
    <row r="43" spans="1:10" ht="12.75">
      <c r="A43">
        <v>39</v>
      </c>
      <c r="B43" t="s">
        <v>47</v>
      </c>
      <c r="C43" s="1" t="s">
        <v>34</v>
      </c>
      <c r="D43" s="2">
        <v>4.44</v>
      </c>
      <c r="E43" s="18">
        <f t="shared" si="0"/>
        <v>31.080000000000002</v>
      </c>
      <c r="F43">
        <v>81</v>
      </c>
      <c r="G43">
        <f t="shared" si="1"/>
        <v>11</v>
      </c>
      <c r="H43" s="27">
        <f t="shared" si="2"/>
        <v>5.5</v>
      </c>
      <c r="I43" s="27">
        <f t="shared" si="3"/>
        <v>16.5</v>
      </c>
      <c r="J43" s="26">
        <f t="shared" si="4"/>
        <v>47.58</v>
      </c>
    </row>
    <row r="44" spans="1:10" ht="12.75">
      <c r="A44">
        <v>40</v>
      </c>
      <c r="B44" t="s">
        <v>179</v>
      </c>
      <c r="C44" s="1" t="s">
        <v>40</v>
      </c>
      <c r="D44" s="2">
        <v>4.74</v>
      </c>
      <c r="E44" s="18">
        <f t="shared" si="0"/>
        <v>33.18</v>
      </c>
      <c r="F44">
        <v>80</v>
      </c>
      <c r="G44">
        <f t="shared" si="1"/>
        <v>10</v>
      </c>
      <c r="H44" s="24">
        <f t="shared" si="2"/>
        <v>5</v>
      </c>
      <c r="I44" s="24">
        <f t="shared" si="3"/>
        <v>15</v>
      </c>
      <c r="J44" s="23">
        <f t="shared" si="4"/>
        <v>48.18</v>
      </c>
    </row>
    <row r="45" spans="1:10" ht="12.75">
      <c r="A45">
        <v>41</v>
      </c>
      <c r="B45" s="25" t="s">
        <v>186</v>
      </c>
      <c r="C45" s="25" t="s">
        <v>149</v>
      </c>
      <c r="D45" s="29">
        <v>4.98</v>
      </c>
      <c r="E45" s="26">
        <f t="shared" si="0"/>
        <v>34.86</v>
      </c>
      <c r="F45">
        <v>79</v>
      </c>
      <c r="G45">
        <f t="shared" si="1"/>
        <v>9</v>
      </c>
      <c r="H45">
        <f t="shared" si="2"/>
        <v>4.5</v>
      </c>
      <c r="I45">
        <f t="shared" si="3"/>
        <v>13.5</v>
      </c>
      <c r="J45" s="18">
        <f t="shared" si="4"/>
        <v>48.36</v>
      </c>
    </row>
    <row r="46" spans="1:10" ht="12.75">
      <c r="A46">
        <v>42</v>
      </c>
      <c r="B46" s="1" t="s">
        <v>51</v>
      </c>
      <c r="C46" s="1" t="s">
        <v>32</v>
      </c>
      <c r="D46" s="2">
        <v>3.99</v>
      </c>
      <c r="E46" s="18">
        <f t="shared" si="0"/>
        <v>27.93</v>
      </c>
      <c r="F46">
        <v>84</v>
      </c>
      <c r="G46">
        <f t="shared" si="1"/>
        <v>14</v>
      </c>
      <c r="H46">
        <f t="shared" si="2"/>
        <v>7</v>
      </c>
      <c r="I46">
        <f t="shared" si="3"/>
        <v>21</v>
      </c>
      <c r="J46" s="18">
        <f t="shared" si="4"/>
        <v>48.93</v>
      </c>
    </row>
    <row r="47" spans="1:10" ht="12.75">
      <c r="A47">
        <v>43</v>
      </c>
      <c r="B47" s="24" t="s">
        <v>94</v>
      </c>
      <c r="C47" s="22" t="s">
        <v>95</v>
      </c>
      <c r="D47" s="30">
        <v>4.6</v>
      </c>
      <c r="E47" s="23">
        <f t="shared" si="0"/>
        <v>32.199999999999996</v>
      </c>
      <c r="F47">
        <v>82</v>
      </c>
      <c r="G47">
        <f t="shared" si="1"/>
        <v>12</v>
      </c>
      <c r="H47">
        <f t="shared" si="2"/>
        <v>6</v>
      </c>
      <c r="I47">
        <f t="shared" si="3"/>
        <v>18</v>
      </c>
      <c r="J47" s="18">
        <f t="shared" si="4"/>
        <v>50.199999999999996</v>
      </c>
    </row>
    <row r="48" spans="1:10" ht="12.75">
      <c r="A48">
        <v>44</v>
      </c>
      <c r="B48" s="1" t="s">
        <v>192</v>
      </c>
      <c r="C48" s="1" t="s">
        <v>27</v>
      </c>
      <c r="D48" s="2">
        <v>3.98</v>
      </c>
      <c r="E48" s="18">
        <f t="shared" si="0"/>
        <v>27.86</v>
      </c>
      <c r="F48">
        <v>85</v>
      </c>
      <c r="G48">
        <f t="shared" si="1"/>
        <v>15</v>
      </c>
      <c r="H48">
        <f t="shared" si="2"/>
        <v>7.5</v>
      </c>
      <c r="I48">
        <f t="shared" si="3"/>
        <v>22.5</v>
      </c>
      <c r="J48" s="18">
        <f t="shared" si="4"/>
        <v>50.36</v>
      </c>
    </row>
    <row r="49" spans="1:10" ht="12.75">
      <c r="A49">
        <v>45</v>
      </c>
      <c r="B49" s="22" t="s">
        <v>106</v>
      </c>
      <c r="C49" s="22" t="s">
        <v>103</v>
      </c>
      <c r="D49" s="30">
        <v>4.7</v>
      </c>
      <c r="E49" s="23">
        <f t="shared" si="0"/>
        <v>32.9</v>
      </c>
      <c r="F49">
        <v>82</v>
      </c>
      <c r="G49">
        <f t="shared" si="1"/>
        <v>12</v>
      </c>
      <c r="H49" s="27">
        <f t="shared" si="2"/>
        <v>6</v>
      </c>
      <c r="I49" s="27">
        <f t="shared" si="3"/>
        <v>18</v>
      </c>
      <c r="J49" s="26">
        <f t="shared" si="4"/>
        <v>50.9</v>
      </c>
    </row>
    <row r="50" spans="1:10" ht="12.75">
      <c r="A50">
        <v>46</v>
      </c>
      <c r="B50" t="s">
        <v>199</v>
      </c>
      <c r="C50" s="1" t="s">
        <v>200</v>
      </c>
      <c r="D50" s="2">
        <v>4.93</v>
      </c>
      <c r="E50" s="18">
        <f t="shared" si="0"/>
        <v>34.51</v>
      </c>
      <c r="F50">
        <v>83</v>
      </c>
      <c r="G50">
        <f t="shared" si="1"/>
        <v>13</v>
      </c>
      <c r="H50">
        <f t="shared" si="2"/>
        <v>6.5</v>
      </c>
      <c r="I50">
        <f t="shared" si="3"/>
        <v>19.5</v>
      </c>
      <c r="J50" s="18">
        <f t="shared" si="4"/>
        <v>54.01</v>
      </c>
    </row>
    <row r="51" spans="1:10" ht="12.75">
      <c r="A51">
        <v>47</v>
      </c>
      <c r="B51" s="25" t="s">
        <v>187</v>
      </c>
      <c r="C51" s="25" t="s">
        <v>103</v>
      </c>
      <c r="D51" s="29">
        <v>5</v>
      </c>
      <c r="E51" s="26">
        <f t="shared" si="0"/>
        <v>35</v>
      </c>
      <c r="F51">
        <v>86</v>
      </c>
      <c r="G51">
        <f t="shared" si="1"/>
        <v>16</v>
      </c>
      <c r="H51">
        <f t="shared" si="2"/>
        <v>8</v>
      </c>
      <c r="I51">
        <f t="shared" si="3"/>
        <v>24</v>
      </c>
      <c r="J51" s="18">
        <f t="shared" si="4"/>
        <v>59</v>
      </c>
    </row>
    <row r="52" spans="1:10" ht="12.75">
      <c r="A52">
        <v>48</v>
      </c>
      <c r="B52" s="28" t="s">
        <v>181</v>
      </c>
      <c r="C52" s="25" t="s">
        <v>11</v>
      </c>
      <c r="D52" s="29">
        <v>4.4</v>
      </c>
      <c r="E52" s="26">
        <f t="shared" si="0"/>
        <v>30.800000000000004</v>
      </c>
      <c r="F52">
        <v>90</v>
      </c>
      <c r="G52">
        <f t="shared" si="1"/>
        <v>20</v>
      </c>
      <c r="H52">
        <f t="shared" si="2"/>
        <v>10</v>
      </c>
      <c r="I52">
        <f t="shared" si="3"/>
        <v>30</v>
      </c>
      <c r="J52" s="18">
        <f t="shared" si="4"/>
        <v>60.800000000000004</v>
      </c>
    </row>
    <row r="53" ht="12.75">
      <c r="A53">
        <v>49</v>
      </c>
    </row>
    <row r="54" spans="1:3" ht="12.75">
      <c r="A54">
        <v>50</v>
      </c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:L76"/>
    </sheetView>
  </sheetViews>
  <sheetFormatPr defaultColWidth="9.140625" defaultRowHeight="12.75"/>
  <cols>
    <col min="1" max="1" width="4.57421875" style="0" customWidth="1"/>
    <col min="2" max="2" width="18.00390625" style="0" bestFit="1" customWidth="1"/>
    <col min="3" max="3" width="14.28125" style="0" bestFit="1" customWidth="1"/>
    <col min="4" max="4" width="5.57421875" style="3" customWidth="1"/>
    <col min="5" max="5" width="5.421875" style="3" bestFit="1" customWidth="1"/>
    <col min="6" max="6" width="7.140625" style="3" bestFit="1" customWidth="1"/>
    <col min="7" max="7" width="10.421875" style="0" bestFit="1" customWidth="1"/>
    <col min="8" max="8" width="9.421875" style="0" bestFit="1" customWidth="1"/>
    <col min="9" max="9" width="9.8515625" style="0" bestFit="1" customWidth="1"/>
    <col min="10" max="10" width="3.00390625" style="0" bestFit="1" customWidth="1"/>
    <col min="11" max="11" width="13.57421875" style="0" bestFit="1" customWidth="1"/>
  </cols>
  <sheetData>
    <row r="1" spans="1:12" ht="12.75">
      <c r="A1" t="s">
        <v>212</v>
      </c>
      <c r="D1" s="3" t="s">
        <v>54</v>
      </c>
      <c r="E1" s="3" t="s">
        <v>55</v>
      </c>
      <c r="F1" s="3" t="s">
        <v>10</v>
      </c>
      <c r="G1" s="11" t="s">
        <v>178</v>
      </c>
      <c r="H1" s="11" t="s">
        <v>57</v>
      </c>
      <c r="I1" s="3" t="s">
        <v>151</v>
      </c>
      <c r="K1" t="s">
        <v>213</v>
      </c>
      <c r="L1" t="s">
        <v>22</v>
      </c>
    </row>
    <row r="2" spans="1:11" ht="12.75">
      <c r="A2">
        <v>15</v>
      </c>
      <c r="B2" t="s">
        <v>268</v>
      </c>
      <c r="C2" t="s">
        <v>264</v>
      </c>
      <c r="F2" s="3">
        <f aca="true" t="shared" si="0" ref="F2:F33">SUM(D2+E2)</f>
        <v>0</v>
      </c>
      <c r="J2">
        <v>15</v>
      </c>
      <c r="K2" t="s">
        <v>264</v>
      </c>
    </row>
    <row r="3" spans="2:11" ht="12.75">
      <c r="B3" t="s">
        <v>269</v>
      </c>
      <c r="C3" t="s">
        <v>264</v>
      </c>
      <c r="F3" s="3">
        <f t="shared" si="0"/>
        <v>0</v>
      </c>
      <c r="J3">
        <v>14</v>
      </c>
      <c r="K3" t="s">
        <v>42</v>
      </c>
    </row>
    <row r="4" spans="2:11" ht="12.75">
      <c r="B4" t="s">
        <v>270</v>
      </c>
      <c r="C4" t="s">
        <v>264</v>
      </c>
      <c r="F4" s="3">
        <f t="shared" si="0"/>
        <v>0</v>
      </c>
      <c r="J4">
        <v>13</v>
      </c>
      <c r="K4" t="s">
        <v>13</v>
      </c>
    </row>
    <row r="5" spans="2:11" ht="12.75">
      <c r="B5" t="s">
        <v>271</v>
      </c>
      <c r="C5" t="s">
        <v>264</v>
      </c>
      <c r="F5" s="3">
        <f t="shared" si="0"/>
        <v>0</v>
      </c>
      <c r="J5">
        <v>12</v>
      </c>
      <c r="K5" t="s">
        <v>83</v>
      </c>
    </row>
    <row r="6" spans="1:11" ht="13.5" thickBot="1">
      <c r="A6" s="39"/>
      <c r="B6" s="39" t="s">
        <v>263</v>
      </c>
      <c r="C6" t="s">
        <v>264</v>
      </c>
      <c r="D6" s="40"/>
      <c r="E6" s="40"/>
      <c r="F6" s="40">
        <f t="shared" si="0"/>
        <v>0</v>
      </c>
      <c r="G6" s="41">
        <f>SUM(F2:F6)</f>
        <v>0</v>
      </c>
      <c r="H6" s="41">
        <v>118</v>
      </c>
      <c r="I6" s="41">
        <f>SUM(G6-H6)</f>
        <v>-118</v>
      </c>
      <c r="J6">
        <v>11</v>
      </c>
      <c r="K6" t="s">
        <v>95</v>
      </c>
    </row>
    <row r="7" spans="1:11" ht="12.75">
      <c r="A7">
        <v>14</v>
      </c>
      <c r="B7" s="13"/>
      <c r="C7" s="60" t="s">
        <v>42</v>
      </c>
      <c r="F7" s="3">
        <f t="shared" si="0"/>
        <v>0</v>
      </c>
      <c r="J7">
        <v>10</v>
      </c>
      <c r="K7" t="s">
        <v>149</v>
      </c>
    </row>
    <row r="8" spans="2:11" ht="12.75">
      <c r="B8" s="13"/>
      <c r="C8" s="24" t="s">
        <v>42</v>
      </c>
      <c r="D8" s="14"/>
      <c r="E8" s="14"/>
      <c r="F8" s="14">
        <f t="shared" si="0"/>
        <v>0</v>
      </c>
      <c r="J8">
        <v>9</v>
      </c>
      <c r="K8" t="s">
        <v>210</v>
      </c>
    </row>
    <row r="9" spans="2:11" ht="12.75">
      <c r="B9" s="13"/>
      <c r="C9" s="24" t="s">
        <v>42</v>
      </c>
      <c r="F9" s="3">
        <f t="shared" si="0"/>
        <v>0</v>
      </c>
      <c r="J9">
        <v>8</v>
      </c>
      <c r="K9" s="13" t="s">
        <v>266</v>
      </c>
    </row>
    <row r="10" spans="3:11" ht="12.75">
      <c r="C10" s="24" t="s">
        <v>42</v>
      </c>
      <c r="F10" s="3">
        <f t="shared" si="0"/>
        <v>0</v>
      </c>
      <c r="J10">
        <v>7</v>
      </c>
      <c r="K10" t="s">
        <v>211</v>
      </c>
    </row>
    <row r="11" spans="1:11" ht="13.5" thickBot="1">
      <c r="A11" s="42"/>
      <c r="B11" s="42"/>
      <c r="C11" s="24" t="s">
        <v>42</v>
      </c>
      <c r="D11" s="43"/>
      <c r="E11" s="43"/>
      <c r="F11" s="43">
        <f t="shared" si="0"/>
        <v>0</v>
      </c>
      <c r="G11" s="42">
        <f>SUM(F7:F11)</f>
        <v>0</v>
      </c>
      <c r="H11" s="42">
        <v>121</v>
      </c>
      <c r="I11" s="42">
        <f>SUM(G11-H11)</f>
        <v>-121</v>
      </c>
      <c r="J11">
        <v>6</v>
      </c>
      <c r="K11" t="s">
        <v>267</v>
      </c>
    </row>
    <row r="12" spans="1:11" ht="12.75">
      <c r="A12">
        <v>13</v>
      </c>
      <c r="B12" t="s">
        <v>290</v>
      </c>
      <c r="C12" s="60" t="s">
        <v>13</v>
      </c>
      <c r="F12" s="3">
        <f t="shared" si="0"/>
        <v>0</v>
      </c>
      <c r="J12">
        <v>5</v>
      </c>
      <c r="K12" t="s">
        <v>58</v>
      </c>
    </row>
    <row r="13" spans="2:11" ht="12.75">
      <c r="B13" t="s">
        <v>226</v>
      </c>
      <c r="C13" s="24" t="s">
        <v>13</v>
      </c>
      <c r="F13" s="3">
        <f t="shared" si="0"/>
        <v>0</v>
      </c>
      <c r="J13">
        <v>4</v>
      </c>
      <c r="K13" t="s">
        <v>207</v>
      </c>
    </row>
    <row r="14" spans="2:11" ht="12.75">
      <c r="B14" t="s">
        <v>291</v>
      </c>
      <c r="C14" s="24" t="s">
        <v>13</v>
      </c>
      <c r="F14" s="3">
        <f t="shared" si="0"/>
        <v>0</v>
      </c>
      <c r="J14">
        <v>3</v>
      </c>
      <c r="K14" t="s">
        <v>12</v>
      </c>
    </row>
    <row r="15" spans="2:11" ht="12.75">
      <c r="B15" t="s">
        <v>227</v>
      </c>
      <c r="C15" s="24" t="s">
        <v>13</v>
      </c>
      <c r="F15" s="3">
        <f t="shared" si="0"/>
        <v>0</v>
      </c>
      <c r="J15">
        <v>2</v>
      </c>
      <c r="K15" t="s">
        <v>59</v>
      </c>
    </row>
    <row r="16" spans="1:11" ht="13.5" thickBot="1">
      <c r="A16" s="42"/>
      <c r="B16" s="42" t="s">
        <v>260</v>
      </c>
      <c r="C16" s="42" t="s">
        <v>13</v>
      </c>
      <c r="D16" s="43"/>
      <c r="E16" s="43"/>
      <c r="F16" s="43">
        <f t="shared" si="0"/>
        <v>0</v>
      </c>
      <c r="G16" s="42">
        <f>SUM(F12:F16)</f>
        <v>0</v>
      </c>
      <c r="H16" s="42">
        <v>113</v>
      </c>
      <c r="I16" s="42">
        <f>SUM(G16-H16)</f>
        <v>-113</v>
      </c>
      <c r="J16">
        <v>1</v>
      </c>
      <c r="K16" t="s">
        <v>15</v>
      </c>
    </row>
    <row r="17" spans="1:6" ht="12.75">
      <c r="A17">
        <v>12</v>
      </c>
      <c r="B17" t="s">
        <v>284</v>
      </c>
      <c r="C17" t="s">
        <v>83</v>
      </c>
      <c r="F17" s="3">
        <f t="shared" si="0"/>
        <v>0</v>
      </c>
    </row>
    <row r="18" spans="2:6" ht="12.75">
      <c r="B18" t="s">
        <v>224</v>
      </c>
      <c r="C18" t="s">
        <v>83</v>
      </c>
      <c r="F18" s="3">
        <f t="shared" si="0"/>
        <v>0</v>
      </c>
    </row>
    <row r="19" spans="2:6" ht="12.75">
      <c r="B19" t="s">
        <v>285</v>
      </c>
      <c r="C19" t="s">
        <v>83</v>
      </c>
      <c r="F19" s="3">
        <f t="shared" si="0"/>
        <v>0</v>
      </c>
    </row>
    <row r="20" spans="2:6" ht="12.75">
      <c r="B20" t="s">
        <v>225</v>
      </c>
      <c r="C20" t="s">
        <v>83</v>
      </c>
      <c r="F20" s="3">
        <f t="shared" si="0"/>
        <v>0</v>
      </c>
    </row>
    <row r="21" spans="1:9" ht="13.5" thickBot="1">
      <c r="A21" s="42"/>
      <c r="B21" s="42" t="s">
        <v>265</v>
      </c>
      <c r="C21" s="42" t="s">
        <v>83</v>
      </c>
      <c r="D21" s="43"/>
      <c r="E21" s="43"/>
      <c r="F21" s="43">
        <f t="shared" si="0"/>
        <v>0</v>
      </c>
      <c r="G21" s="42">
        <f>SUM(F17:F21)</f>
        <v>0</v>
      </c>
      <c r="H21" s="42">
        <v>110</v>
      </c>
      <c r="I21" s="42">
        <f>SUM(G21-H21)</f>
        <v>-110</v>
      </c>
    </row>
    <row r="22" spans="1:8" ht="12.75">
      <c r="A22" s="60">
        <v>11</v>
      </c>
      <c r="B22" s="60" t="s">
        <v>272</v>
      </c>
      <c r="C22" s="60" t="s">
        <v>95</v>
      </c>
      <c r="D22" s="63"/>
      <c r="F22" s="3">
        <f t="shared" si="0"/>
        <v>0</v>
      </c>
      <c r="H22" s="3"/>
    </row>
    <row r="23" spans="2:8" ht="12.75">
      <c r="B23" t="s">
        <v>273</v>
      </c>
      <c r="C23" t="s">
        <v>95</v>
      </c>
      <c r="F23" s="3">
        <f t="shared" si="0"/>
        <v>0</v>
      </c>
      <c r="H23" s="3"/>
    </row>
    <row r="24" spans="2:6" ht="12.75">
      <c r="B24" t="s">
        <v>274</v>
      </c>
      <c r="C24" t="s">
        <v>95</v>
      </c>
      <c r="F24" s="3">
        <f t="shared" si="0"/>
        <v>0</v>
      </c>
    </row>
    <row r="25" spans="2:11" ht="12.75">
      <c r="B25" t="s">
        <v>275</v>
      </c>
      <c r="C25" t="s">
        <v>95</v>
      </c>
      <c r="F25" s="3">
        <f t="shared" si="0"/>
        <v>0</v>
      </c>
      <c r="K25" s="3"/>
    </row>
    <row r="26" spans="1:11" ht="13.5" thickBot="1">
      <c r="A26" s="42"/>
      <c r="B26" s="42" t="s">
        <v>276</v>
      </c>
      <c r="C26" s="42" t="s">
        <v>95</v>
      </c>
      <c r="D26" s="43"/>
      <c r="E26" s="43"/>
      <c r="F26" s="43">
        <f t="shared" si="0"/>
        <v>0</v>
      </c>
      <c r="G26" s="42">
        <f>SUM(F22:F26)</f>
        <v>0</v>
      </c>
      <c r="H26" s="42">
        <v>119</v>
      </c>
      <c r="I26" s="42">
        <f>SUM(G26-H26)</f>
        <v>-119</v>
      </c>
      <c r="K26" s="3"/>
    </row>
    <row r="27" spans="1:11" ht="12.75">
      <c r="A27">
        <v>10</v>
      </c>
      <c r="B27" s="64" t="s">
        <v>232</v>
      </c>
      <c r="C27" s="60" t="s">
        <v>149</v>
      </c>
      <c r="D27" s="63"/>
      <c r="F27" s="3">
        <f t="shared" si="0"/>
        <v>0</v>
      </c>
      <c r="K27" s="3"/>
    </row>
    <row r="28" spans="2:11" ht="12.75">
      <c r="B28" s="27" t="s">
        <v>295</v>
      </c>
      <c r="C28" t="s">
        <v>149</v>
      </c>
      <c r="F28" s="3">
        <f t="shared" si="0"/>
        <v>0</v>
      </c>
      <c r="H28" s="3"/>
      <c r="K28" s="3"/>
    </row>
    <row r="29" spans="2:11" ht="12.75">
      <c r="B29" s="27" t="s">
        <v>234</v>
      </c>
      <c r="C29" t="s">
        <v>149</v>
      </c>
      <c r="F29" s="3">
        <f t="shared" si="0"/>
        <v>0</v>
      </c>
      <c r="K29" s="3"/>
    </row>
    <row r="30" spans="2:8" ht="12.75">
      <c r="B30" s="27" t="s">
        <v>233</v>
      </c>
      <c r="C30" t="s">
        <v>149</v>
      </c>
      <c r="F30" s="3">
        <f t="shared" si="0"/>
        <v>0</v>
      </c>
      <c r="H30" s="3"/>
    </row>
    <row r="31" spans="1:9" ht="13.5" thickBot="1">
      <c r="A31" s="42"/>
      <c r="B31" s="42" t="s">
        <v>235</v>
      </c>
      <c r="C31" s="42" t="s">
        <v>149</v>
      </c>
      <c r="D31" s="43"/>
      <c r="E31" s="43"/>
      <c r="F31" s="43">
        <f t="shared" si="0"/>
        <v>0</v>
      </c>
      <c r="G31" s="42">
        <f>SUM(F27:F31)</f>
        <v>0</v>
      </c>
      <c r="H31" s="42">
        <v>176</v>
      </c>
      <c r="I31" s="42">
        <f>SUM(G31-H31)</f>
        <v>-176</v>
      </c>
    </row>
    <row r="32" spans="1:6" ht="12.75">
      <c r="A32">
        <v>9</v>
      </c>
      <c r="B32" s="60"/>
      <c r="C32" s="60" t="s">
        <v>210</v>
      </c>
      <c r="D32" s="63"/>
      <c r="F32" s="3">
        <f t="shared" si="0"/>
        <v>0</v>
      </c>
    </row>
    <row r="33" spans="3:6" ht="12.75">
      <c r="C33" t="s">
        <v>210</v>
      </c>
      <c r="F33" s="3">
        <f t="shared" si="0"/>
        <v>0</v>
      </c>
    </row>
    <row r="34" spans="3:6" ht="12.75">
      <c r="C34" t="s">
        <v>210</v>
      </c>
      <c r="F34" s="3">
        <f aca="true" t="shared" si="1" ref="F34:F65">SUM(D34+E34)</f>
        <v>0</v>
      </c>
    </row>
    <row r="35" spans="3:6" ht="12.75">
      <c r="C35" t="s">
        <v>210</v>
      </c>
      <c r="F35" s="3">
        <f t="shared" si="1"/>
        <v>0</v>
      </c>
    </row>
    <row r="36" spans="1:11" ht="13.5" thickBot="1">
      <c r="A36" s="42"/>
      <c r="B36" s="42"/>
      <c r="C36" s="42" t="s">
        <v>210</v>
      </c>
      <c r="D36" s="43"/>
      <c r="E36" s="43"/>
      <c r="F36" s="43">
        <f t="shared" si="1"/>
        <v>0</v>
      </c>
      <c r="G36" s="42">
        <f>SUM(F32:F36)</f>
        <v>0</v>
      </c>
      <c r="H36" s="42">
        <v>117</v>
      </c>
      <c r="I36" s="42">
        <f>SUM(G36-H36)</f>
        <v>-117</v>
      </c>
      <c r="K36" s="13"/>
    </row>
    <row r="37" spans="1:6" ht="12.75">
      <c r="A37">
        <v>8</v>
      </c>
      <c r="B37" s="60" t="s">
        <v>286</v>
      </c>
      <c r="C37" s="60" t="s">
        <v>266</v>
      </c>
      <c r="D37" s="63"/>
      <c r="F37" s="3">
        <f t="shared" si="1"/>
        <v>0</v>
      </c>
    </row>
    <row r="38" spans="2:6" ht="12.75">
      <c r="B38" t="s">
        <v>287</v>
      </c>
      <c r="C38" t="s">
        <v>266</v>
      </c>
      <c r="F38" s="3">
        <f t="shared" si="1"/>
        <v>0</v>
      </c>
    </row>
    <row r="39" spans="2:6" ht="12.75">
      <c r="B39" t="s">
        <v>288</v>
      </c>
      <c r="C39" t="s">
        <v>266</v>
      </c>
      <c r="F39" s="3">
        <f t="shared" si="1"/>
        <v>0</v>
      </c>
    </row>
    <row r="40" spans="2:6" ht="12.75">
      <c r="B40" t="s">
        <v>289</v>
      </c>
      <c r="C40" t="s">
        <v>266</v>
      </c>
      <c r="F40" s="3">
        <f t="shared" si="1"/>
        <v>0</v>
      </c>
    </row>
    <row r="41" spans="1:9" ht="13.5" thickBot="1">
      <c r="A41" s="42"/>
      <c r="B41" s="42" t="s">
        <v>261</v>
      </c>
      <c r="C41" s="42" t="s">
        <v>266</v>
      </c>
      <c r="D41" s="43"/>
      <c r="E41" s="43"/>
      <c r="F41" s="43">
        <f t="shared" si="1"/>
        <v>0</v>
      </c>
      <c r="G41" s="42">
        <f>SUM(F37:F41)</f>
        <v>0</v>
      </c>
      <c r="H41" s="42">
        <v>115</v>
      </c>
      <c r="I41" s="42">
        <f>SUM(G41-H41)</f>
        <v>-115</v>
      </c>
    </row>
    <row r="42" spans="1:6" ht="12.75">
      <c r="A42" s="60">
        <v>7</v>
      </c>
      <c r="B42" s="60"/>
      <c r="C42" s="60" t="s">
        <v>211</v>
      </c>
      <c r="D42" s="63"/>
      <c r="F42" s="3">
        <f t="shared" si="1"/>
        <v>0</v>
      </c>
    </row>
    <row r="43" spans="3:6" ht="12.75">
      <c r="C43" t="s">
        <v>211</v>
      </c>
      <c r="F43" s="3">
        <f t="shared" si="1"/>
        <v>0</v>
      </c>
    </row>
    <row r="44" spans="3:6" ht="12.75">
      <c r="C44" t="s">
        <v>211</v>
      </c>
      <c r="F44" s="3">
        <f t="shared" si="1"/>
        <v>0</v>
      </c>
    </row>
    <row r="45" spans="3:6" ht="12.75">
      <c r="C45" t="s">
        <v>211</v>
      </c>
      <c r="F45" s="3">
        <f t="shared" si="1"/>
        <v>0</v>
      </c>
    </row>
    <row r="46" spans="1:9" ht="13.5" thickBot="1">
      <c r="A46" s="42"/>
      <c r="B46" s="42"/>
      <c r="C46" s="42" t="s">
        <v>211</v>
      </c>
      <c r="D46" s="43"/>
      <c r="E46" s="43"/>
      <c r="F46" s="43">
        <f t="shared" si="1"/>
        <v>0</v>
      </c>
      <c r="G46" s="42">
        <f>SUM(F42:F46)</f>
        <v>0</v>
      </c>
      <c r="H46" s="42">
        <v>131</v>
      </c>
      <c r="I46" s="42">
        <f>SUM(G46-H46)</f>
        <v>-131</v>
      </c>
    </row>
    <row r="47" spans="1:6" ht="12.75">
      <c r="A47">
        <v>6</v>
      </c>
      <c r="B47" s="64" t="s">
        <v>296</v>
      </c>
      <c r="C47" s="65" t="s">
        <v>267</v>
      </c>
      <c r="D47" s="63"/>
      <c r="F47" s="3">
        <f t="shared" si="1"/>
        <v>0</v>
      </c>
    </row>
    <row r="48" spans="2:6" ht="12.75">
      <c r="B48" s="13" t="s">
        <v>297</v>
      </c>
      <c r="C48" s="20" t="s">
        <v>267</v>
      </c>
      <c r="F48" s="3">
        <f t="shared" si="1"/>
        <v>0</v>
      </c>
    </row>
    <row r="49" spans="2:6" ht="12.75">
      <c r="B49" s="13" t="s">
        <v>298</v>
      </c>
      <c r="C49" s="20" t="s">
        <v>267</v>
      </c>
      <c r="F49" s="3">
        <f t="shared" si="1"/>
        <v>0</v>
      </c>
    </row>
    <row r="50" spans="2:6" ht="12.75">
      <c r="B50" s="13" t="s">
        <v>299</v>
      </c>
      <c r="C50" s="20" t="s">
        <v>267</v>
      </c>
      <c r="F50" s="3">
        <f t="shared" si="1"/>
        <v>0</v>
      </c>
    </row>
    <row r="51" spans="1:9" ht="13.5" thickBot="1">
      <c r="A51" s="42"/>
      <c r="B51" s="44" t="s">
        <v>300</v>
      </c>
      <c r="C51" s="45" t="s">
        <v>267</v>
      </c>
      <c r="D51" s="43"/>
      <c r="E51" s="43"/>
      <c r="F51" s="43">
        <f t="shared" si="1"/>
        <v>0</v>
      </c>
      <c r="G51" s="42">
        <f>SUM(F47:F51)</f>
        <v>0</v>
      </c>
      <c r="H51" s="42">
        <v>114</v>
      </c>
      <c r="I51" s="42">
        <f>SUM(G51-H51)</f>
        <v>-114</v>
      </c>
    </row>
    <row r="52" spans="1:6" ht="12.75">
      <c r="A52">
        <v>5</v>
      </c>
      <c r="B52" s="60" t="s">
        <v>244</v>
      </c>
      <c r="C52" s="60" t="s">
        <v>58</v>
      </c>
      <c r="D52" s="63"/>
      <c r="F52" s="3">
        <f t="shared" si="1"/>
        <v>0</v>
      </c>
    </row>
    <row r="53" spans="2:6" ht="12.75">
      <c r="B53" t="s">
        <v>292</v>
      </c>
      <c r="C53" t="s">
        <v>58</v>
      </c>
      <c r="F53" s="3">
        <f t="shared" si="1"/>
        <v>0</v>
      </c>
    </row>
    <row r="54" spans="2:6" ht="12.75">
      <c r="B54" t="s">
        <v>293</v>
      </c>
      <c r="C54" t="s">
        <v>58</v>
      </c>
      <c r="F54" s="3">
        <f t="shared" si="1"/>
        <v>0</v>
      </c>
    </row>
    <row r="55" spans="2:8" ht="12.75">
      <c r="B55" t="s">
        <v>244</v>
      </c>
      <c r="C55" t="s">
        <v>58</v>
      </c>
      <c r="F55" s="3">
        <f t="shared" si="1"/>
        <v>0</v>
      </c>
      <c r="H55" s="3"/>
    </row>
    <row r="56" spans="1:9" ht="13.5" thickBot="1">
      <c r="A56" s="42"/>
      <c r="B56" s="42" t="s">
        <v>245</v>
      </c>
      <c r="C56" s="42" t="s">
        <v>58</v>
      </c>
      <c r="D56" s="43"/>
      <c r="E56" s="43"/>
      <c r="F56" s="43">
        <f t="shared" si="1"/>
        <v>0</v>
      </c>
      <c r="G56" s="42">
        <f>SUM(F52:F56)</f>
        <v>0</v>
      </c>
      <c r="H56" s="42">
        <v>135</v>
      </c>
      <c r="I56" s="42">
        <f>SUM(G56-H56)</f>
        <v>-135</v>
      </c>
    </row>
    <row r="57" spans="1:6" ht="12.75">
      <c r="A57">
        <v>4</v>
      </c>
      <c r="B57" s="64" t="s">
        <v>281</v>
      </c>
      <c r="C57" s="60" t="s">
        <v>207</v>
      </c>
      <c r="D57" s="63"/>
      <c r="F57" s="3">
        <f t="shared" si="1"/>
        <v>0</v>
      </c>
    </row>
    <row r="58" spans="2:6" ht="12.75">
      <c r="B58" s="13" t="s">
        <v>282</v>
      </c>
      <c r="C58" t="s">
        <v>207</v>
      </c>
      <c r="F58" s="3">
        <f t="shared" si="1"/>
        <v>0</v>
      </c>
    </row>
    <row r="59" spans="2:6" ht="12.75">
      <c r="B59" s="13" t="s">
        <v>218</v>
      </c>
      <c r="C59" t="s">
        <v>207</v>
      </c>
      <c r="F59" s="3">
        <f t="shared" si="1"/>
        <v>0</v>
      </c>
    </row>
    <row r="60" spans="2:6" ht="12.75">
      <c r="B60" s="13" t="s">
        <v>283</v>
      </c>
      <c r="C60" t="s">
        <v>207</v>
      </c>
      <c r="F60" s="3">
        <f t="shared" si="1"/>
        <v>0</v>
      </c>
    </row>
    <row r="61" spans="1:9" ht="13.5" thickBot="1">
      <c r="A61" s="42"/>
      <c r="B61" s="44" t="s">
        <v>206</v>
      </c>
      <c r="C61" s="42" t="s">
        <v>207</v>
      </c>
      <c r="D61" s="43"/>
      <c r="E61" s="43"/>
      <c r="F61" s="43">
        <f t="shared" si="1"/>
        <v>0</v>
      </c>
      <c r="G61" s="42">
        <f>SUM(F57:F61)</f>
        <v>0</v>
      </c>
      <c r="H61" s="42">
        <v>113</v>
      </c>
      <c r="I61" s="42">
        <f>SUM(G61-H61)</f>
        <v>-113</v>
      </c>
    </row>
    <row r="62" spans="1:6" ht="12.75">
      <c r="A62">
        <v>3</v>
      </c>
      <c r="B62" s="64" t="s">
        <v>277</v>
      </c>
      <c r="C62" s="64" t="s">
        <v>12</v>
      </c>
      <c r="D62" s="66"/>
      <c r="E62" s="14"/>
      <c r="F62" s="14">
        <f t="shared" si="1"/>
        <v>0</v>
      </c>
    </row>
    <row r="63" spans="2:6" ht="12.75">
      <c r="B63" s="13" t="s">
        <v>236</v>
      </c>
      <c r="C63" s="13" t="s">
        <v>12</v>
      </c>
      <c r="D63" s="14"/>
      <c r="E63" s="14"/>
      <c r="F63" s="14">
        <f t="shared" si="1"/>
        <v>0</v>
      </c>
    </row>
    <row r="64" spans="2:6" ht="12.75">
      <c r="B64" s="13" t="s">
        <v>278</v>
      </c>
      <c r="C64" s="13" t="s">
        <v>12</v>
      </c>
      <c r="D64" s="14"/>
      <c r="E64" s="14"/>
      <c r="F64" s="14">
        <f t="shared" si="1"/>
        <v>0</v>
      </c>
    </row>
    <row r="65" spans="2:6" ht="12.75">
      <c r="B65" s="13" t="s">
        <v>237</v>
      </c>
      <c r="C65" s="13" t="s">
        <v>12</v>
      </c>
      <c r="D65" s="14"/>
      <c r="E65" s="14"/>
      <c r="F65" s="14">
        <f t="shared" si="1"/>
        <v>0</v>
      </c>
    </row>
    <row r="66" spans="1:9" ht="13.5" thickBot="1">
      <c r="A66" s="42"/>
      <c r="B66" s="44" t="s">
        <v>238</v>
      </c>
      <c r="C66" s="44" t="s">
        <v>12</v>
      </c>
      <c r="D66" s="46"/>
      <c r="E66" s="46"/>
      <c r="F66" s="46">
        <f aca="true" t="shared" si="2" ref="F66:F76">SUM(D66+E66)</f>
        <v>0</v>
      </c>
      <c r="G66" s="42">
        <f>SUM(F62:F66)</f>
        <v>0</v>
      </c>
      <c r="H66" s="42">
        <v>128</v>
      </c>
      <c r="I66" s="42">
        <f>SUM(G66-H66)</f>
        <v>-128</v>
      </c>
    </row>
    <row r="67" spans="1:6" ht="12.75">
      <c r="A67">
        <v>2</v>
      </c>
      <c r="B67" s="60" t="s">
        <v>279</v>
      </c>
      <c r="C67" s="60" t="s">
        <v>59</v>
      </c>
      <c r="D67" s="63"/>
      <c r="F67" s="3">
        <f t="shared" si="2"/>
        <v>0</v>
      </c>
    </row>
    <row r="68" spans="2:6" ht="12.75">
      <c r="B68" t="s">
        <v>240</v>
      </c>
      <c r="C68" t="s">
        <v>59</v>
      </c>
      <c r="F68" s="3">
        <f t="shared" si="2"/>
        <v>0</v>
      </c>
    </row>
    <row r="69" spans="2:6" ht="12.75">
      <c r="B69" t="s">
        <v>241</v>
      </c>
      <c r="C69" t="s">
        <v>59</v>
      </c>
      <c r="F69" s="3">
        <f t="shared" si="2"/>
        <v>0</v>
      </c>
    </row>
    <row r="70" spans="2:6" ht="12.75">
      <c r="B70" t="s">
        <v>242</v>
      </c>
      <c r="C70" t="s">
        <v>59</v>
      </c>
      <c r="F70" s="3">
        <f t="shared" si="2"/>
        <v>0</v>
      </c>
    </row>
    <row r="71" spans="1:9" ht="13.5" thickBot="1">
      <c r="A71" s="42"/>
      <c r="B71" s="42" t="s">
        <v>280</v>
      </c>
      <c r="C71" s="42" t="s">
        <v>59</v>
      </c>
      <c r="D71" s="43"/>
      <c r="E71" s="43"/>
      <c r="F71" s="43">
        <f t="shared" si="2"/>
        <v>0</v>
      </c>
      <c r="G71" s="42">
        <f>SUM(F67:F71)</f>
        <v>0</v>
      </c>
      <c r="H71" s="42">
        <v>106</v>
      </c>
      <c r="I71" s="42">
        <f>SUM(G71-H71)</f>
        <v>-106</v>
      </c>
    </row>
    <row r="72" spans="1:6" ht="12.75">
      <c r="A72">
        <v>1</v>
      </c>
      <c r="B72" s="64" t="s">
        <v>294</v>
      </c>
      <c r="C72" s="65" t="s">
        <v>15</v>
      </c>
      <c r="D72" s="63"/>
      <c r="F72" s="3">
        <f t="shared" si="2"/>
        <v>0</v>
      </c>
    </row>
    <row r="73" spans="2:6" ht="12.75">
      <c r="B73" s="36" t="s">
        <v>247</v>
      </c>
      <c r="C73" s="20" t="s">
        <v>15</v>
      </c>
      <c r="F73" s="3">
        <f t="shared" si="2"/>
        <v>0</v>
      </c>
    </row>
    <row r="74" spans="2:6" ht="12.75">
      <c r="B74" s="36" t="s">
        <v>14</v>
      </c>
      <c r="C74" s="20" t="s">
        <v>15</v>
      </c>
      <c r="F74" s="3">
        <f t="shared" si="2"/>
        <v>0</v>
      </c>
    </row>
    <row r="75" spans="2:6" ht="12.75">
      <c r="B75" s="36" t="s">
        <v>16</v>
      </c>
      <c r="C75" s="20" t="s">
        <v>15</v>
      </c>
      <c r="F75" s="3">
        <f t="shared" si="2"/>
        <v>0</v>
      </c>
    </row>
    <row r="76" spans="2:9" ht="12.75">
      <c r="B76" s="36" t="s">
        <v>217</v>
      </c>
      <c r="C76" s="20" t="s">
        <v>15</v>
      </c>
      <c r="F76" s="3">
        <f t="shared" si="2"/>
        <v>0</v>
      </c>
      <c r="G76">
        <f>SUM(F72:F76)</f>
        <v>0</v>
      </c>
      <c r="H76">
        <v>121</v>
      </c>
      <c r="I76">
        <f>SUM(G76-H76)</f>
        <v>-121</v>
      </c>
    </row>
    <row r="82" ht="12.75">
      <c r="B82" s="67"/>
    </row>
    <row r="83" ht="12.75">
      <c r="B83" s="2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6"/>
  <sheetViews>
    <sheetView workbookViewId="0" topLeftCell="A1">
      <selection activeCell="X6" sqref="X6:Z6"/>
    </sheetView>
  </sheetViews>
  <sheetFormatPr defaultColWidth="9.140625" defaultRowHeight="12.75"/>
  <cols>
    <col min="1" max="1" width="18.00390625" style="0" bestFit="1" customWidth="1"/>
    <col min="2" max="2" width="12.28125" style="0" bestFit="1" customWidth="1"/>
    <col min="3" max="11" width="4.00390625" style="0" customWidth="1"/>
    <col min="12" max="12" width="5.7109375" style="0" customWidth="1"/>
    <col min="13" max="21" width="4.57421875" style="0" customWidth="1"/>
    <col min="22" max="22" width="5.421875" style="0" bestFit="1" customWidth="1"/>
    <col min="23" max="23" width="7.140625" style="0" bestFit="1" customWidth="1"/>
    <col min="24" max="24" width="10.421875" style="0" bestFit="1" customWidth="1"/>
    <col min="27" max="27" width="10.8515625" style="0" bestFit="1" customWidth="1"/>
    <col min="28" max="28" width="4.00390625" style="0" bestFit="1" customWidth="1"/>
  </cols>
  <sheetData>
    <row r="1" spans="3:23" ht="12.75"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 t="s">
        <v>54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 t="s">
        <v>55</v>
      </c>
      <c r="W1" s="3" t="s">
        <v>10</v>
      </c>
    </row>
    <row r="2" spans="1:25" ht="12.75">
      <c r="A2" s="1" t="s">
        <v>28</v>
      </c>
      <c r="B2" s="1" t="s">
        <v>29</v>
      </c>
      <c r="C2" s="13">
        <v>8</v>
      </c>
      <c r="D2" s="13">
        <v>6</v>
      </c>
      <c r="E2" s="13">
        <v>6</v>
      </c>
      <c r="F2" s="13">
        <v>4</v>
      </c>
      <c r="G2" s="13">
        <v>5</v>
      </c>
      <c r="H2" s="13">
        <v>6</v>
      </c>
      <c r="I2" s="13">
        <v>3</v>
      </c>
      <c r="J2" s="13">
        <v>5</v>
      </c>
      <c r="K2" s="13">
        <v>5</v>
      </c>
      <c r="L2" s="14">
        <f>SUM(C2:K2)</f>
        <v>48</v>
      </c>
      <c r="M2" s="13">
        <v>6</v>
      </c>
      <c r="N2" s="13">
        <v>4</v>
      </c>
      <c r="O2" s="13">
        <v>5</v>
      </c>
      <c r="P2" s="13">
        <v>5</v>
      </c>
      <c r="Q2" s="13">
        <v>4</v>
      </c>
      <c r="R2" s="13">
        <v>4</v>
      </c>
      <c r="S2" s="13">
        <v>3</v>
      </c>
      <c r="T2" s="13">
        <v>3</v>
      </c>
      <c r="U2" s="13">
        <v>6</v>
      </c>
      <c r="V2" s="14">
        <f>SUM(M2:U2)</f>
        <v>40</v>
      </c>
      <c r="W2" s="14">
        <f>SUM(L2+V2)</f>
        <v>88</v>
      </c>
      <c r="X2" s="1"/>
      <c r="Y2" s="11"/>
    </row>
    <row r="3" spans="1:25" ht="12.75">
      <c r="A3" s="1" t="s">
        <v>30</v>
      </c>
      <c r="B3" s="1" t="s">
        <v>29</v>
      </c>
      <c r="C3" s="13">
        <v>4</v>
      </c>
      <c r="D3" s="13">
        <v>4</v>
      </c>
      <c r="E3" s="13">
        <v>4</v>
      </c>
      <c r="F3" s="13">
        <v>3</v>
      </c>
      <c r="G3" s="13">
        <v>5</v>
      </c>
      <c r="H3" s="13">
        <v>6</v>
      </c>
      <c r="I3" s="13">
        <v>3</v>
      </c>
      <c r="J3" s="13">
        <v>4</v>
      </c>
      <c r="K3" s="13">
        <v>5</v>
      </c>
      <c r="L3" s="14">
        <f>SUM(C3:K3)</f>
        <v>38</v>
      </c>
      <c r="M3" s="13">
        <v>4</v>
      </c>
      <c r="N3" s="13">
        <v>5</v>
      </c>
      <c r="O3" s="13">
        <v>3</v>
      </c>
      <c r="P3" s="13">
        <v>5</v>
      </c>
      <c r="Q3" s="13">
        <v>4</v>
      </c>
      <c r="R3" s="13">
        <v>5</v>
      </c>
      <c r="S3" s="13">
        <v>3</v>
      </c>
      <c r="T3" s="13">
        <v>4</v>
      </c>
      <c r="U3" s="13">
        <v>5</v>
      </c>
      <c r="V3" s="14">
        <f>SUM(M3:U3)</f>
        <v>38</v>
      </c>
      <c r="W3" s="14">
        <f>SUM(L3+V3)</f>
        <v>76</v>
      </c>
      <c r="X3" s="1"/>
      <c r="Y3" s="11"/>
    </row>
    <row r="4" spans="1:25" ht="12.75">
      <c r="A4" s="1" t="s">
        <v>25</v>
      </c>
      <c r="B4" s="1" t="s">
        <v>17</v>
      </c>
      <c r="C4">
        <v>5</v>
      </c>
      <c r="D4">
        <v>4</v>
      </c>
      <c r="E4">
        <v>3</v>
      </c>
      <c r="F4">
        <v>3</v>
      </c>
      <c r="G4">
        <v>5</v>
      </c>
      <c r="H4">
        <v>6</v>
      </c>
      <c r="I4">
        <v>2</v>
      </c>
      <c r="J4">
        <v>5</v>
      </c>
      <c r="K4">
        <v>5</v>
      </c>
      <c r="L4" s="3">
        <f>SUM(C4:K4)</f>
        <v>38</v>
      </c>
      <c r="M4">
        <v>6</v>
      </c>
      <c r="N4">
        <v>5</v>
      </c>
      <c r="O4">
        <v>4</v>
      </c>
      <c r="P4">
        <v>5</v>
      </c>
      <c r="Q4">
        <v>4</v>
      </c>
      <c r="R4">
        <v>4</v>
      </c>
      <c r="S4">
        <v>3</v>
      </c>
      <c r="T4">
        <v>4</v>
      </c>
      <c r="U4">
        <v>4</v>
      </c>
      <c r="V4" s="3">
        <f>SUM(M4:U4)</f>
        <v>39</v>
      </c>
      <c r="W4" s="3">
        <f>SUM(L4+V4)</f>
        <v>77</v>
      </c>
      <c r="X4" s="1"/>
      <c r="Y4" s="11"/>
    </row>
    <row r="5" spans="1:25" ht="12.75">
      <c r="A5" s="1" t="s">
        <v>26</v>
      </c>
      <c r="B5" s="1" t="s">
        <v>27</v>
      </c>
      <c r="C5">
        <v>4</v>
      </c>
      <c r="D5">
        <v>5</v>
      </c>
      <c r="E5">
        <v>4</v>
      </c>
      <c r="F5">
        <v>4</v>
      </c>
      <c r="G5">
        <v>4</v>
      </c>
      <c r="H5">
        <v>5</v>
      </c>
      <c r="I5">
        <v>3</v>
      </c>
      <c r="J5">
        <v>4</v>
      </c>
      <c r="K5">
        <v>5</v>
      </c>
      <c r="L5" s="3">
        <f>SUM(C5:K5)</f>
        <v>38</v>
      </c>
      <c r="M5">
        <v>4</v>
      </c>
      <c r="N5">
        <v>3</v>
      </c>
      <c r="O5">
        <v>3</v>
      </c>
      <c r="P5">
        <v>7</v>
      </c>
      <c r="Q5">
        <v>4</v>
      </c>
      <c r="R5">
        <v>4</v>
      </c>
      <c r="S5">
        <v>3</v>
      </c>
      <c r="T5">
        <v>3</v>
      </c>
      <c r="U5">
        <v>4</v>
      </c>
      <c r="V5" s="3">
        <f>SUM(M5:U5)</f>
        <v>35</v>
      </c>
      <c r="W5" s="3">
        <f>SUM(L5+V5)</f>
        <v>73</v>
      </c>
      <c r="X5" s="1"/>
      <c r="Y5" s="11"/>
    </row>
    <row r="6" spans="1:26" ht="12.75">
      <c r="A6" s="1"/>
      <c r="B6" s="1"/>
      <c r="L6" s="3"/>
      <c r="V6" s="3"/>
      <c r="W6" s="3"/>
      <c r="X6" s="11" t="s">
        <v>178</v>
      </c>
      <c r="Y6" s="11" t="s">
        <v>57</v>
      </c>
      <c r="Z6" s="3" t="s">
        <v>151</v>
      </c>
    </row>
    <row r="7" spans="1:23" ht="12.75">
      <c r="A7" s="1" t="s">
        <v>72</v>
      </c>
      <c r="B7" s="1" t="s">
        <v>40</v>
      </c>
      <c r="C7">
        <v>6</v>
      </c>
      <c r="D7">
        <v>6</v>
      </c>
      <c r="E7">
        <v>4</v>
      </c>
      <c r="F7">
        <v>3</v>
      </c>
      <c r="G7">
        <v>4</v>
      </c>
      <c r="H7">
        <v>6</v>
      </c>
      <c r="I7">
        <v>3</v>
      </c>
      <c r="J7">
        <v>4</v>
      </c>
      <c r="K7">
        <v>6</v>
      </c>
      <c r="L7" s="3">
        <f>SUM(C7:K7)</f>
        <v>42</v>
      </c>
      <c r="M7" s="3">
        <v>6</v>
      </c>
      <c r="N7" s="3">
        <v>5</v>
      </c>
      <c r="O7" s="3">
        <v>3</v>
      </c>
      <c r="P7" s="3">
        <v>7</v>
      </c>
      <c r="Q7" s="3">
        <v>4</v>
      </c>
      <c r="R7" s="3">
        <v>4</v>
      </c>
      <c r="S7" s="3">
        <v>5</v>
      </c>
      <c r="T7" s="3">
        <v>7</v>
      </c>
      <c r="U7" s="3">
        <v>6</v>
      </c>
      <c r="V7" s="3">
        <f>SUM(M7:U7)</f>
        <v>47</v>
      </c>
      <c r="W7" s="3">
        <f>SUM(L7+V7)</f>
        <v>89</v>
      </c>
    </row>
    <row r="8" spans="1:23" ht="12.75">
      <c r="A8" s="1" t="s">
        <v>73</v>
      </c>
      <c r="B8" s="1" t="s">
        <v>40</v>
      </c>
      <c r="C8">
        <v>7</v>
      </c>
      <c r="D8">
        <v>5</v>
      </c>
      <c r="E8">
        <v>8</v>
      </c>
      <c r="F8">
        <v>4</v>
      </c>
      <c r="G8">
        <v>5</v>
      </c>
      <c r="H8">
        <v>7</v>
      </c>
      <c r="I8">
        <v>4</v>
      </c>
      <c r="J8">
        <v>7</v>
      </c>
      <c r="K8">
        <v>5</v>
      </c>
      <c r="L8" s="3">
        <f>SUM(C8:K8)</f>
        <v>52</v>
      </c>
      <c r="M8">
        <v>7</v>
      </c>
      <c r="N8">
        <v>7</v>
      </c>
      <c r="O8">
        <v>4</v>
      </c>
      <c r="P8">
        <v>7</v>
      </c>
      <c r="Q8">
        <v>5</v>
      </c>
      <c r="R8">
        <v>4</v>
      </c>
      <c r="S8">
        <v>3</v>
      </c>
      <c r="T8">
        <v>5</v>
      </c>
      <c r="U8">
        <v>6</v>
      </c>
      <c r="V8" s="3">
        <f>SUM(M8:U8)</f>
        <v>48</v>
      </c>
      <c r="W8" s="3">
        <f>SUM(L8+V8)</f>
        <v>100</v>
      </c>
    </row>
    <row r="9" spans="1:23" ht="12.75">
      <c r="A9" s="1" t="s">
        <v>74</v>
      </c>
      <c r="B9" s="1" t="s">
        <v>40</v>
      </c>
      <c r="C9">
        <v>5</v>
      </c>
      <c r="D9">
        <v>7</v>
      </c>
      <c r="E9">
        <v>6</v>
      </c>
      <c r="F9">
        <v>3</v>
      </c>
      <c r="G9">
        <v>7</v>
      </c>
      <c r="H9">
        <v>6</v>
      </c>
      <c r="I9">
        <v>4</v>
      </c>
      <c r="J9">
        <v>4</v>
      </c>
      <c r="K9">
        <v>5</v>
      </c>
      <c r="L9" s="3">
        <f>SUM(C9:K9)</f>
        <v>47</v>
      </c>
      <c r="M9">
        <v>5</v>
      </c>
      <c r="N9">
        <v>4</v>
      </c>
      <c r="O9">
        <v>7</v>
      </c>
      <c r="P9">
        <v>4</v>
      </c>
      <c r="Q9">
        <v>5</v>
      </c>
      <c r="R9">
        <v>5</v>
      </c>
      <c r="S9">
        <v>4</v>
      </c>
      <c r="T9">
        <v>6</v>
      </c>
      <c r="U9">
        <v>5</v>
      </c>
      <c r="V9" s="3">
        <f>SUM(M9:U9)</f>
        <v>45</v>
      </c>
      <c r="W9" s="3">
        <f>SUM(L9+V9)</f>
        <v>92</v>
      </c>
    </row>
    <row r="10" spans="1:23" ht="12.75">
      <c r="A10" s="1" t="s">
        <v>75</v>
      </c>
      <c r="B10" s="1" t="s">
        <v>40</v>
      </c>
      <c r="C10">
        <v>5</v>
      </c>
      <c r="D10">
        <v>6</v>
      </c>
      <c r="E10">
        <v>5</v>
      </c>
      <c r="F10">
        <v>4</v>
      </c>
      <c r="G10">
        <v>5</v>
      </c>
      <c r="H10">
        <v>6</v>
      </c>
      <c r="I10">
        <v>5</v>
      </c>
      <c r="J10">
        <v>5</v>
      </c>
      <c r="K10">
        <v>6</v>
      </c>
      <c r="L10" s="3">
        <f>SUM(C10:K10)</f>
        <v>47</v>
      </c>
      <c r="M10">
        <v>6</v>
      </c>
      <c r="N10">
        <v>4</v>
      </c>
      <c r="O10">
        <v>4</v>
      </c>
      <c r="P10">
        <v>6</v>
      </c>
      <c r="Q10">
        <v>4</v>
      </c>
      <c r="R10">
        <v>5</v>
      </c>
      <c r="S10">
        <v>3</v>
      </c>
      <c r="T10">
        <v>5</v>
      </c>
      <c r="U10">
        <v>4</v>
      </c>
      <c r="V10" s="3">
        <f>SUM(M10:U10)</f>
        <v>41</v>
      </c>
      <c r="W10" s="3">
        <f>SUM(L10+V10)</f>
        <v>88</v>
      </c>
    </row>
    <row r="11" spans="1:26" ht="12.75">
      <c r="A11" s="1" t="s">
        <v>39</v>
      </c>
      <c r="B11" s="1" t="s">
        <v>40</v>
      </c>
      <c r="C11">
        <v>6</v>
      </c>
      <c r="D11">
        <v>4</v>
      </c>
      <c r="E11">
        <v>5</v>
      </c>
      <c r="F11">
        <v>4</v>
      </c>
      <c r="G11">
        <v>5</v>
      </c>
      <c r="H11">
        <v>5</v>
      </c>
      <c r="I11">
        <v>3</v>
      </c>
      <c r="J11">
        <v>8</v>
      </c>
      <c r="K11">
        <v>6</v>
      </c>
      <c r="L11" s="3">
        <f>SUM(C11:K11)</f>
        <v>46</v>
      </c>
      <c r="M11">
        <v>5</v>
      </c>
      <c r="N11">
        <v>4</v>
      </c>
      <c r="O11">
        <v>3</v>
      </c>
      <c r="P11">
        <v>6</v>
      </c>
      <c r="Q11">
        <v>5</v>
      </c>
      <c r="R11">
        <v>4</v>
      </c>
      <c r="S11">
        <v>4</v>
      </c>
      <c r="T11">
        <v>5</v>
      </c>
      <c r="U11">
        <v>4</v>
      </c>
      <c r="V11" s="3">
        <f>SUM(M11:U11)</f>
        <v>40</v>
      </c>
      <c r="W11" s="3">
        <f>SUM(L11+V11)</f>
        <v>86</v>
      </c>
      <c r="X11">
        <f>SUM(W7:W11)</f>
        <v>455</v>
      </c>
      <c r="Y11">
        <v>100</v>
      </c>
      <c r="Z11">
        <f>SUM(X11-Y11)</f>
        <v>355</v>
      </c>
    </row>
    <row r="12" spans="1:23" ht="12.75">
      <c r="A12" s="1"/>
      <c r="B12" s="1"/>
      <c r="L12" s="3"/>
      <c r="V12" s="3"/>
      <c r="W12" s="3"/>
    </row>
    <row r="13" spans="1:23" ht="12.75">
      <c r="A13" s="1" t="s">
        <v>76</v>
      </c>
      <c r="B13" s="1" t="s">
        <v>77</v>
      </c>
      <c r="C13">
        <v>7</v>
      </c>
      <c r="D13">
        <v>4</v>
      </c>
      <c r="E13">
        <v>6</v>
      </c>
      <c r="F13">
        <v>4</v>
      </c>
      <c r="G13">
        <v>6</v>
      </c>
      <c r="H13">
        <v>6</v>
      </c>
      <c r="I13">
        <v>3</v>
      </c>
      <c r="J13">
        <v>5</v>
      </c>
      <c r="K13">
        <v>6</v>
      </c>
      <c r="L13" s="3">
        <f>SUM(C13:K13)</f>
        <v>47</v>
      </c>
      <c r="M13">
        <v>6</v>
      </c>
      <c r="N13">
        <v>6</v>
      </c>
      <c r="O13">
        <v>4</v>
      </c>
      <c r="P13">
        <v>5</v>
      </c>
      <c r="Q13">
        <v>5</v>
      </c>
      <c r="R13">
        <v>5</v>
      </c>
      <c r="S13">
        <v>3</v>
      </c>
      <c r="T13">
        <v>7</v>
      </c>
      <c r="U13">
        <v>5</v>
      </c>
      <c r="V13" s="3">
        <f>SUM(M13:U13)</f>
        <v>46</v>
      </c>
      <c r="W13" s="3">
        <f>SUM(L13+V13)</f>
        <v>93</v>
      </c>
    </row>
    <row r="14" spans="1:23" ht="12.75">
      <c r="A14" s="1" t="s">
        <v>78</v>
      </c>
      <c r="B14" s="1" t="s">
        <v>77</v>
      </c>
      <c r="C14">
        <v>5</v>
      </c>
      <c r="D14">
        <v>4</v>
      </c>
      <c r="E14">
        <v>4</v>
      </c>
      <c r="F14">
        <v>6</v>
      </c>
      <c r="G14">
        <v>4</v>
      </c>
      <c r="H14">
        <v>6</v>
      </c>
      <c r="I14">
        <v>3</v>
      </c>
      <c r="J14">
        <v>4</v>
      </c>
      <c r="K14">
        <v>7</v>
      </c>
      <c r="L14" s="3">
        <f>SUM(C14:K14)</f>
        <v>43</v>
      </c>
      <c r="M14">
        <v>5</v>
      </c>
      <c r="N14">
        <v>6</v>
      </c>
      <c r="O14">
        <v>4</v>
      </c>
      <c r="P14">
        <v>6</v>
      </c>
      <c r="Q14">
        <v>4</v>
      </c>
      <c r="R14">
        <v>4</v>
      </c>
      <c r="S14">
        <v>3</v>
      </c>
      <c r="T14">
        <v>5</v>
      </c>
      <c r="U14">
        <v>5</v>
      </c>
      <c r="V14" s="3">
        <f>SUM(M14:U14)</f>
        <v>42</v>
      </c>
      <c r="W14" s="3">
        <f>SUM(L14+V14)</f>
        <v>85</v>
      </c>
    </row>
    <row r="15" spans="1:23" ht="12.75">
      <c r="A15" s="1" t="s">
        <v>79</v>
      </c>
      <c r="B15" s="1" t="s">
        <v>77</v>
      </c>
      <c r="C15">
        <v>6</v>
      </c>
      <c r="D15">
        <v>5</v>
      </c>
      <c r="E15">
        <v>4</v>
      </c>
      <c r="F15">
        <v>5</v>
      </c>
      <c r="G15">
        <v>5</v>
      </c>
      <c r="H15">
        <v>7</v>
      </c>
      <c r="I15">
        <v>3</v>
      </c>
      <c r="J15">
        <v>3</v>
      </c>
      <c r="K15">
        <v>5</v>
      </c>
      <c r="L15" s="3">
        <f>SUM(C15:K15)</f>
        <v>43</v>
      </c>
      <c r="M15">
        <v>5</v>
      </c>
      <c r="N15">
        <v>10</v>
      </c>
      <c r="O15">
        <v>3</v>
      </c>
      <c r="P15">
        <v>6</v>
      </c>
      <c r="Q15">
        <v>5</v>
      </c>
      <c r="R15">
        <v>4</v>
      </c>
      <c r="S15">
        <v>3</v>
      </c>
      <c r="T15">
        <v>6</v>
      </c>
      <c r="U15">
        <v>5</v>
      </c>
      <c r="V15" s="3">
        <f>SUM(M15:U15)</f>
        <v>47</v>
      </c>
      <c r="W15" s="3">
        <f>SUM(L15+V15)</f>
        <v>90</v>
      </c>
    </row>
    <row r="16" spans="1:23" ht="12.75">
      <c r="A16" s="1" t="s">
        <v>80</v>
      </c>
      <c r="B16" s="1" t="s">
        <v>77</v>
      </c>
      <c r="C16">
        <v>5</v>
      </c>
      <c r="D16">
        <v>6</v>
      </c>
      <c r="E16">
        <v>4</v>
      </c>
      <c r="F16">
        <v>6</v>
      </c>
      <c r="G16">
        <v>6</v>
      </c>
      <c r="H16">
        <v>6</v>
      </c>
      <c r="I16">
        <v>4</v>
      </c>
      <c r="J16">
        <v>5</v>
      </c>
      <c r="K16">
        <v>5</v>
      </c>
      <c r="L16" s="3">
        <f>SUM(C16:K16)</f>
        <v>47</v>
      </c>
      <c r="M16">
        <v>4</v>
      </c>
      <c r="N16">
        <v>5</v>
      </c>
      <c r="O16">
        <v>5</v>
      </c>
      <c r="P16">
        <v>5</v>
      </c>
      <c r="Q16">
        <v>5</v>
      </c>
      <c r="R16">
        <v>5</v>
      </c>
      <c r="S16">
        <v>5</v>
      </c>
      <c r="T16">
        <v>5</v>
      </c>
      <c r="U16">
        <v>5</v>
      </c>
      <c r="V16" s="3">
        <f>SUM(M16:U16)</f>
        <v>44</v>
      </c>
      <c r="W16" s="3">
        <f>SUM(L16+V16)</f>
        <v>91</v>
      </c>
    </row>
    <row r="17" spans="1:26" ht="12.75">
      <c r="A17" s="1" t="s">
        <v>81</v>
      </c>
      <c r="B17" s="1" t="s">
        <v>77</v>
      </c>
      <c r="C17">
        <v>5</v>
      </c>
      <c r="D17">
        <v>7</v>
      </c>
      <c r="E17">
        <v>6</v>
      </c>
      <c r="F17">
        <v>4</v>
      </c>
      <c r="G17">
        <v>4</v>
      </c>
      <c r="H17">
        <v>7</v>
      </c>
      <c r="I17">
        <v>4</v>
      </c>
      <c r="J17">
        <v>4</v>
      </c>
      <c r="K17">
        <v>5</v>
      </c>
      <c r="L17" s="3">
        <f>SUM(C17:K17)</f>
        <v>46</v>
      </c>
      <c r="M17">
        <v>7</v>
      </c>
      <c r="N17">
        <v>5</v>
      </c>
      <c r="O17">
        <v>4</v>
      </c>
      <c r="P17">
        <v>7</v>
      </c>
      <c r="Q17">
        <v>6</v>
      </c>
      <c r="R17">
        <v>4</v>
      </c>
      <c r="S17">
        <v>5</v>
      </c>
      <c r="T17">
        <v>8</v>
      </c>
      <c r="U17">
        <v>4</v>
      </c>
      <c r="V17" s="3">
        <f>SUM(M17:U17)</f>
        <v>50</v>
      </c>
      <c r="W17" s="3">
        <f>SUM(L17+V17)</f>
        <v>96</v>
      </c>
      <c r="X17">
        <f>SUM(W13:W17)</f>
        <v>455</v>
      </c>
      <c r="Y17">
        <v>96</v>
      </c>
      <c r="Z17">
        <f>SUM(X17-Y17)</f>
        <v>359</v>
      </c>
    </row>
    <row r="18" spans="1:23" ht="12.75">
      <c r="A18" s="1"/>
      <c r="B18" s="1"/>
      <c r="L18" s="3"/>
      <c r="V18" s="3"/>
      <c r="W18" s="3"/>
    </row>
    <row r="19" spans="1:23" ht="12.75">
      <c r="A19" s="1" t="s">
        <v>82</v>
      </c>
      <c r="B19" s="1" t="s">
        <v>83</v>
      </c>
      <c r="C19">
        <v>6</v>
      </c>
      <c r="D19">
        <v>5</v>
      </c>
      <c r="E19">
        <v>4</v>
      </c>
      <c r="F19">
        <v>3</v>
      </c>
      <c r="G19">
        <v>5</v>
      </c>
      <c r="H19">
        <v>5</v>
      </c>
      <c r="I19">
        <v>4</v>
      </c>
      <c r="J19">
        <v>5</v>
      </c>
      <c r="K19">
        <v>4</v>
      </c>
      <c r="L19" s="3">
        <f>SUM(C19:K19)</f>
        <v>41</v>
      </c>
      <c r="M19">
        <v>6</v>
      </c>
      <c r="N19">
        <v>5</v>
      </c>
      <c r="O19">
        <v>3</v>
      </c>
      <c r="P19">
        <v>6</v>
      </c>
      <c r="Q19">
        <v>5</v>
      </c>
      <c r="R19">
        <v>5</v>
      </c>
      <c r="S19">
        <v>3</v>
      </c>
      <c r="T19">
        <v>4</v>
      </c>
      <c r="U19">
        <v>5</v>
      </c>
      <c r="V19" s="3">
        <f>SUM(M19:U19)</f>
        <v>42</v>
      </c>
      <c r="W19" s="3">
        <f>SUM(L19+V19)</f>
        <v>83</v>
      </c>
    </row>
    <row r="20" spans="1:23" ht="12.75">
      <c r="A20" s="1" t="s">
        <v>84</v>
      </c>
      <c r="B20" s="1" t="s">
        <v>83</v>
      </c>
      <c r="C20">
        <v>6</v>
      </c>
      <c r="D20">
        <v>5</v>
      </c>
      <c r="E20">
        <v>5</v>
      </c>
      <c r="F20">
        <v>4</v>
      </c>
      <c r="G20">
        <v>4</v>
      </c>
      <c r="H20">
        <v>5</v>
      </c>
      <c r="I20">
        <v>3</v>
      </c>
      <c r="J20">
        <v>5</v>
      </c>
      <c r="K20">
        <v>5</v>
      </c>
      <c r="L20" s="3">
        <f>SUM(C20:K20)</f>
        <v>42</v>
      </c>
      <c r="M20">
        <v>5</v>
      </c>
      <c r="N20">
        <v>4</v>
      </c>
      <c r="O20">
        <v>3</v>
      </c>
      <c r="P20">
        <v>5</v>
      </c>
      <c r="Q20">
        <v>6</v>
      </c>
      <c r="R20">
        <v>5</v>
      </c>
      <c r="S20">
        <v>4</v>
      </c>
      <c r="T20">
        <v>5</v>
      </c>
      <c r="U20">
        <v>5</v>
      </c>
      <c r="V20" s="3">
        <f>SUM(M20:U20)</f>
        <v>42</v>
      </c>
      <c r="W20" s="3">
        <f>SUM(L20+V20)</f>
        <v>84</v>
      </c>
    </row>
    <row r="21" spans="1:23" ht="12.75">
      <c r="A21" s="1" t="s">
        <v>85</v>
      </c>
      <c r="B21" s="1" t="s">
        <v>83</v>
      </c>
      <c r="C21">
        <v>7</v>
      </c>
      <c r="D21">
        <v>5</v>
      </c>
      <c r="E21">
        <v>4</v>
      </c>
      <c r="F21">
        <v>4</v>
      </c>
      <c r="G21">
        <v>5</v>
      </c>
      <c r="H21">
        <v>6</v>
      </c>
      <c r="I21">
        <v>3</v>
      </c>
      <c r="J21">
        <v>4</v>
      </c>
      <c r="K21">
        <v>5</v>
      </c>
      <c r="L21" s="3">
        <f>SUM(C21:K21)</f>
        <v>43</v>
      </c>
      <c r="M21">
        <v>7</v>
      </c>
      <c r="N21">
        <v>5</v>
      </c>
      <c r="O21">
        <v>3</v>
      </c>
      <c r="P21">
        <v>4</v>
      </c>
      <c r="Q21">
        <v>4</v>
      </c>
      <c r="R21">
        <v>6</v>
      </c>
      <c r="S21">
        <v>4</v>
      </c>
      <c r="T21">
        <v>5</v>
      </c>
      <c r="U21">
        <v>5</v>
      </c>
      <c r="V21" s="3">
        <f>SUM(M21:U21)</f>
        <v>43</v>
      </c>
      <c r="W21" s="3">
        <f>SUM(L21+V21)</f>
        <v>86</v>
      </c>
    </row>
    <row r="22" spans="1:23" ht="12.75">
      <c r="A22" s="1" t="s">
        <v>86</v>
      </c>
      <c r="B22" s="1" t="s">
        <v>83</v>
      </c>
      <c r="C22">
        <v>6</v>
      </c>
      <c r="D22">
        <v>5</v>
      </c>
      <c r="E22">
        <v>4</v>
      </c>
      <c r="F22">
        <v>4</v>
      </c>
      <c r="G22">
        <v>4</v>
      </c>
      <c r="H22">
        <v>7</v>
      </c>
      <c r="I22">
        <v>4</v>
      </c>
      <c r="J22">
        <v>3</v>
      </c>
      <c r="K22">
        <v>5</v>
      </c>
      <c r="L22" s="3">
        <f>SUM(C22:K22)</f>
        <v>42</v>
      </c>
      <c r="M22">
        <v>6</v>
      </c>
      <c r="N22">
        <v>5</v>
      </c>
      <c r="O22">
        <v>5</v>
      </c>
      <c r="P22">
        <v>5</v>
      </c>
      <c r="Q22">
        <v>5</v>
      </c>
      <c r="R22">
        <v>4</v>
      </c>
      <c r="S22">
        <v>3</v>
      </c>
      <c r="T22">
        <v>4</v>
      </c>
      <c r="U22">
        <v>5</v>
      </c>
      <c r="V22" s="3">
        <f>SUM(M22:U22)</f>
        <v>42</v>
      </c>
      <c r="W22" s="3">
        <f>SUM(L22+V22)</f>
        <v>84</v>
      </c>
    </row>
    <row r="23" spans="1:26" ht="12.75">
      <c r="A23" s="1" t="s">
        <v>87</v>
      </c>
      <c r="B23" s="1" t="s">
        <v>83</v>
      </c>
      <c r="C23">
        <v>6</v>
      </c>
      <c r="D23">
        <v>4</v>
      </c>
      <c r="E23">
        <v>4</v>
      </c>
      <c r="F23">
        <v>3</v>
      </c>
      <c r="G23">
        <v>4</v>
      </c>
      <c r="H23">
        <v>6</v>
      </c>
      <c r="I23">
        <v>4</v>
      </c>
      <c r="J23">
        <v>5</v>
      </c>
      <c r="K23">
        <v>5</v>
      </c>
      <c r="L23" s="3">
        <f>SUM(C23:K23)</f>
        <v>41</v>
      </c>
      <c r="M23">
        <v>5</v>
      </c>
      <c r="N23">
        <v>4</v>
      </c>
      <c r="O23">
        <v>4</v>
      </c>
      <c r="P23">
        <v>5</v>
      </c>
      <c r="Q23">
        <v>4</v>
      </c>
      <c r="R23">
        <v>5</v>
      </c>
      <c r="S23">
        <v>3</v>
      </c>
      <c r="T23">
        <v>5</v>
      </c>
      <c r="U23">
        <v>5</v>
      </c>
      <c r="V23" s="3">
        <f>SUM(M23:U23)</f>
        <v>40</v>
      </c>
      <c r="W23" s="3">
        <f>SUM(L23+V23)</f>
        <v>81</v>
      </c>
      <c r="X23">
        <f>SUM(W19:W23)</f>
        <v>418</v>
      </c>
      <c r="Y23">
        <v>86</v>
      </c>
      <c r="Z23">
        <f>SUM(X23-Y23)</f>
        <v>332</v>
      </c>
    </row>
    <row r="24" spans="1:23" ht="12.75">
      <c r="A24" s="1"/>
      <c r="B24" s="1"/>
      <c r="L24" s="3"/>
      <c r="V24" s="3"/>
      <c r="W24" s="3"/>
    </row>
    <row r="25" spans="1:23" ht="12.75">
      <c r="A25" s="1" t="s">
        <v>148</v>
      </c>
      <c r="B25" s="1" t="s">
        <v>149</v>
      </c>
      <c r="C25">
        <v>6</v>
      </c>
      <c r="D25">
        <v>5</v>
      </c>
      <c r="E25">
        <v>5</v>
      </c>
      <c r="F25">
        <v>6</v>
      </c>
      <c r="G25">
        <v>5</v>
      </c>
      <c r="H25">
        <v>6</v>
      </c>
      <c r="I25">
        <v>4</v>
      </c>
      <c r="J25">
        <v>4</v>
      </c>
      <c r="K25">
        <v>6</v>
      </c>
      <c r="L25" s="3">
        <f>SUM(C25:K25)</f>
        <v>47</v>
      </c>
      <c r="M25">
        <v>5</v>
      </c>
      <c r="N25">
        <v>5</v>
      </c>
      <c r="O25">
        <v>3</v>
      </c>
      <c r="P25">
        <v>5</v>
      </c>
      <c r="Q25">
        <v>4</v>
      </c>
      <c r="R25">
        <v>5</v>
      </c>
      <c r="S25">
        <v>4</v>
      </c>
      <c r="T25">
        <v>5</v>
      </c>
      <c r="U25">
        <v>5</v>
      </c>
      <c r="V25" s="3">
        <f>SUM(M25:U25)</f>
        <v>41</v>
      </c>
      <c r="W25" s="3">
        <f>SUM(L25+V25)</f>
        <v>88</v>
      </c>
    </row>
    <row r="26" spans="1:23" ht="12.75">
      <c r="A26" s="1" t="s">
        <v>150</v>
      </c>
      <c r="B26" s="1" t="s">
        <v>149</v>
      </c>
      <c r="C26">
        <v>6</v>
      </c>
      <c r="D26">
        <v>5</v>
      </c>
      <c r="E26">
        <v>6</v>
      </c>
      <c r="F26">
        <v>3</v>
      </c>
      <c r="G26">
        <v>5</v>
      </c>
      <c r="H26">
        <v>6</v>
      </c>
      <c r="I26">
        <v>4</v>
      </c>
      <c r="J26">
        <v>4</v>
      </c>
      <c r="K26">
        <v>5</v>
      </c>
      <c r="L26" s="3">
        <f>SUM(C26:K26)</f>
        <v>44</v>
      </c>
      <c r="M26">
        <v>5</v>
      </c>
      <c r="N26">
        <v>4</v>
      </c>
      <c r="O26">
        <v>4</v>
      </c>
      <c r="P26">
        <v>5</v>
      </c>
      <c r="Q26">
        <v>5</v>
      </c>
      <c r="R26">
        <v>5</v>
      </c>
      <c r="S26">
        <v>3</v>
      </c>
      <c r="T26">
        <v>4</v>
      </c>
      <c r="U26">
        <v>5</v>
      </c>
      <c r="V26" s="3">
        <f>SUM(M26:U26)</f>
        <v>40</v>
      </c>
      <c r="W26" s="3">
        <f>SUM(L26+V26)</f>
        <v>84</v>
      </c>
    </row>
    <row r="27" spans="1:23" ht="12.75">
      <c r="A27" s="1" t="s">
        <v>152</v>
      </c>
      <c r="B27" s="1" t="s">
        <v>149</v>
      </c>
      <c r="C27">
        <v>5</v>
      </c>
      <c r="D27">
        <v>4</v>
      </c>
      <c r="E27">
        <v>4</v>
      </c>
      <c r="F27">
        <v>4</v>
      </c>
      <c r="G27">
        <v>5</v>
      </c>
      <c r="H27">
        <v>5</v>
      </c>
      <c r="I27">
        <v>4</v>
      </c>
      <c r="J27">
        <v>5</v>
      </c>
      <c r="K27">
        <v>5</v>
      </c>
      <c r="L27" s="3">
        <f>SUM(C27:K27)</f>
        <v>41</v>
      </c>
      <c r="M27">
        <v>5</v>
      </c>
      <c r="N27">
        <v>6</v>
      </c>
      <c r="O27">
        <v>3</v>
      </c>
      <c r="P27">
        <v>5</v>
      </c>
      <c r="Q27">
        <v>5</v>
      </c>
      <c r="R27">
        <v>4</v>
      </c>
      <c r="S27">
        <v>4</v>
      </c>
      <c r="T27">
        <v>4</v>
      </c>
      <c r="U27">
        <v>5</v>
      </c>
      <c r="V27" s="3">
        <f>SUM(M27:U27)</f>
        <v>41</v>
      </c>
      <c r="W27" s="3">
        <f>SUM(L27+V27)</f>
        <v>82</v>
      </c>
    </row>
    <row r="28" spans="1:23" ht="12.75">
      <c r="A28" s="1" t="s">
        <v>153</v>
      </c>
      <c r="B28" s="1" t="s">
        <v>149</v>
      </c>
      <c r="C28">
        <v>5</v>
      </c>
      <c r="D28">
        <v>6</v>
      </c>
      <c r="E28">
        <v>4</v>
      </c>
      <c r="F28">
        <v>3</v>
      </c>
      <c r="G28">
        <v>4</v>
      </c>
      <c r="H28">
        <v>5</v>
      </c>
      <c r="I28">
        <v>3</v>
      </c>
      <c r="J28">
        <v>4</v>
      </c>
      <c r="K28">
        <v>5</v>
      </c>
      <c r="L28" s="3">
        <f>SUM(C28:K28)</f>
        <v>39</v>
      </c>
      <c r="M28">
        <v>5</v>
      </c>
      <c r="N28">
        <v>6</v>
      </c>
      <c r="O28">
        <v>4</v>
      </c>
      <c r="P28">
        <v>5</v>
      </c>
      <c r="Q28">
        <v>4</v>
      </c>
      <c r="R28">
        <v>4</v>
      </c>
      <c r="S28">
        <v>4</v>
      </c>
      <c r="T28">
        <v>4</v>
      </c>
      <c r="U28">
        <v>5</v>
      </c>
      <c r="V28" s="3">
        <f>SUM(M28:U28)</f>
        <v>41</v>
      </c>
      <c r="W28" s="3">
        <f>SUM(L28+V28)</f>
        <v>80</v>
      </c>
    </row>
    <row r="29" spans="1:26" ht="12.75">
      <c r="A29" s="1" t="s">
        <v>154</v>
      </c>
      <c r="B29" s="1" t="s">
        <v>149</v>
      </c>
      <c r="C29">
        <v>5</v>
      </c>
      <c r="D29">
        <v>4</v>
      </c>
      <c r="E29">
        <v>3</v>
      </c>
      <c r="F29">
        <v>3</v>
      </c>
      <c r="G29">
        <v>5</v>
      </c>
      <c r="H29">
        <v>7</v>
      </c>
      <c r="I29">
        <v>2</v>
      </c>
      <c r="J29">
        <v>5</v>
      </c>
      <c r="K29">
        <v>4</v>
      </c>
      <c r="L29" s="3">
        <f>SUM(C29:K29)</f>
        <v>38</v>
      </c>
      <c r="M29">
        <v>5</v>
      </c>
      <c r="N29">
        <v>5</v>
      </c>
      <c r="O29">
        <v>5</v>
      </c>
      <c r="P29">
        <v>8</v>
      </c>
      <c r="Q29">
        <v>4</v>
      </c>
      <c r="R29">
        <v>3</v>
      </c>
      <c r="S29">
        <v>3</v>
      </c>
      <c r="T29">
        <v>4</v>
      </c>
      <c r="U29">
        <v>5</v>
      </c>
      <c r="V29" s="3">
        <f>SUM(M29:U29)</f>
        <v>42</v>
      </c>
      <c r="W29" s="3">
        <f>SUM(L29+V29)</f>
        <v>80</v>
      </c>
      <c r="X29">
        <f>SUM(W25:W29)</f>
        <v>414</v>
      </c>
      <c r="Y29">
        <v>88</v>
      </c>
      <c r="Z29">
        <f>SUM(X29-Y29)</f>
        <v>326</v>
      </c>
    </row>
    <row r="30" spans="1:23" ht="12.75">
      <c r="A30" s="1"/>
      <c r="B30" s="1"/>
      <c r="L30" s="3"/>
      <c r="V30" s="3"/>
      <c r="W30" s="3"/>
    </row>
    <row r="31" spans="1:23" ht="12.75">
      <c r="A31" s="1" t="s">
        <v>88</v>
      </c>
      <c r="B31" s="1" t="s">
        <v>38</v>
      </c>
      <c r="C31">
        <v>7</v>
      </c>
      <c r="D31">
        <v>7</v>
      </c>
      <c r="E31">
        <v>5</v>
      </c>
      <c r="F31">
        <v>4</v>
      </c>
      <c r="G31">
        <v>6</v>
      </c>
      <c r="H31">
        <v>7</v>
      </c>
      <c r="I31">
        <v>3</v>
      </c>
      <c r="J31">
        <v>5</v>
      </c>
      <c r="K31">
        <v>6</v>
      </c>
      <c r="L31" s="3">
        <f>SUM(C31:K31)</f>
        <v>50</v>
      </c>
      <c r="M31">
        <v>5</v>
      </c>
      <c r="N31">
        <v>5</v>
      </c>
      <c r="O31">
        <v>3</v>
      </c>
      <c r="P31">
        <v>7</v>
      </c>
      <c r="Q31">
        <v>6</v>
      </c>
      <c r="R31">
        <v>4</v>
      </c>
      <c r="S31">
        <v>5</v>
      </c>
      <c r="T31">
        <v>4</v>
      </c>
      <c r="U31">
        <v>6</v>
      </c>
      <c r="V31" s="3">
        <f>SUM(M31:U31)</f>
        <v>45</v>
      </c>
      <c r="W31" s="3">
        <f>SUM(L31+V31)</f>
        <v>95</v>
      </c>
    </row>
    <row r="32" spans="1:23" ht="12.75">
      <c r="A32" s="1" t="s">
        <v>89</v>
      </c>
      <c r="B32" s="1" t="s">
        <v>38</v>
      </c>
      <c r="C32">
        <v>5</v>
      </c>
      <c r="D32">
        <v>4</v>
      </c>
      <c r="E32">
        <v>3</v>
      </c>
      <c r="F32">
        <v>3</v>
      </c>
      <c r="G32">
        <v>4</v>
      </c>
      <c r="H32">
        <v>5</v>
      </c>
      <c r="I32">
        <v>3</v>
      </c>
      <c r="J32">
        <v>5</v>
      </c>
      <c r="K32">
        <v>4</v>
      </c>
      <c r="L32" s="3">
        <f>SUM(C32:K32)</f>
        <v>36</v>
      </c>
      <c r="M32">
        <v>6</v>
      </c>
      <c r="N32">
        <v>4</v>
      </c>
      <c r="O32">
        <v>4</v>
      </c>
      <c r="P32">
        <v>8</v>
      </c>
      <c r="Q32">
        <v>5</v>
      </c>
      <c r="R32">
        <v>5</v>
      </c>
      <c r="S32">
        <v>4</v>
      </c>
      <c r="T32">
        <v>5</v>
      </c>
      <c r="U32">
        <v>5</v>
      </c>
      <c r="V32" s="3">
        <f>SUM(M32:U32)</f>
        <v>46</v>
      </c>
      <c r="W32" s="3">
        <f>SUM(L32+V32)</f>
        <v>82</v>
      </c>
    </row>
    <row r="33" spans="1:23" ht="12.75">
      <c r="A33" s="1" t="s">
        <v>90</v>
      </c>
      <c r="B33" s="1" t="s">
        <v>38</v>
      </c>
      <c r="C33">
        <v>6</v>
      </c>
      <c r="D33">
        <v>4</v>
      </c>
      <c r="E33">
        <v>3</v>
      </c>
      <c r="F33">
        <v>3</v>
      </c>
      <c r="G33">
        <v>6</v>
      </c>
      <c r="H33">
        <v>6</v>
      </c>
      <c r="I33">
        <v>3</v>
      </c>
      <c r="J33">
        <v>5</v>
      </c>
      <c r="K33">
        <v>4</v>
      </c>
      <c r="L33" s="3">
        <f>SUM(C33:K33)</f>
        <v>40</v>
      </c>
      <c r="M33">
        <v>5</v>
      </c>
      <c r="N33">
        <v>4</v>
      </c>
      <c r="O33">
        <v>5</v>
      </c>
      <c r="P33">
        <v>8</v>
      </c>
      <c r="Q33">
        <v>4</v>
      </c>
      <c r="R33">
        <v>5</v>
      </c>
      <c r="S33">
        <v>3</v>
      </c>
      <c r="T33">
        <v>4</v>
      </c>
      <c r="U33">
        <v>5</v>
      </c>
      <c r="V33" s="3">
        <f>SUM(M33:U33)</f>
        <v>43</v>
      </c>
      <c r="W33" s="3">
        <f>SUM(L33+V33)</f>
        <v>83</v>
      </c>
    </row>
    <row r="34" spans="1:23" ht="12.75">
      <c r="A34" s="1" t="s">
        <v>91</v>
      </c>
      <c r="B34" s="1" t="s">
        <v>38</v>
      </c>
      <c r="C34">
        <v>7</v>
      </c>
      <c r="D34">
        <v>5</v>
      </c>
      <c r="E34">
        <v>4</v>
      </c>
      <c r="F34">
        <v>4</v>
      </c>
      <c r="G34">
        <v>5</v>
      </c>
      <c r="H34">
        <v>6</v>
      </c>
      <c r="I34">
        <v>4</v>
      </c>
      <c r="J34">
        <v>5</v>
      </c>
      <c r="K34">
        <v>5</v>
      </c>
      <c r="L34" s="3">
        <f>SUM(C34:K34)</f>
        <v>45</v>
      </c>
      <c r="M34">
        <v>6</v>
      </c>
      <c r="N34">
        <v>4</v>
      </c>
      <c r="O34">
        <v>5</v>
      </c>
      <c r="P34">
        <v>6</v>
      </c>
      <c r="Q34">
        <v>5</v>
      </c>
      <c r="R34">
        <v>6</v>
      </c>
      <c r="S34">
        <v>5</v>
      </c>
      <c r="T34">
        <v>5</v>
      </c>
      <c r="U34">
        <v>6</v>
      </c>
      <c r="V34" s="3">
        <f>SUM(M34:U34)</f>
        <v>48</v>
      </c>
      <c r="W34" s="3">
        <f>SUM(L34+V34)</f>
        <v>93</v>
      </c>
    </row>
    <row r="35" spans="1:26" ht="12.75">
      <c r="A35" s="1" t="s">
        <v>37</v>
      </c>
      <c r="B35" s="1" t="s">
        <v>38</v>
      </c>
      <c r="C35">
        <v>5</v>
      </c>
      <c r="D35">
        <v>6</v>
      </c>
      <c r="E35">
        <v>4</v>
      </c>
      <c r="F35">
        <v>4</v>
      </c>
      <c r="G35">
        <v>4</v>
      </c>
      <c r="H35">
        <v>5</v>
      </c>
      <c r="I35">
        <v>3</v>
      </c>
      <c r="J35">
        <v>6</v>
      </c>
      <c r="K35">
        <v>5</v>
      </c>
      <c r="L35" s="3">
        <f>SUM(C35:K35)</f>
        <v>42</v>
      </c>
      <c r="M35">
        <v>5</v>
      </c>
      <c r="N35">
        <v>4</v>
      </c>
      <c r="O35">
        <v>5</v>
      </c>
      <c r="P35">
        <v>5</v>
      </c>
      <c r="Q35">
        <v>3</v>
      </c>
      <c r="R35">
        <v>6</v>
      </c>
      <c r="S35">
        <v>2</v>
      </c>
      <c r="T35">
        <v>5</v>
      </c>
      <c r="U35">
        <v>4</v>
      </c>
      <c r="V35" s="3">
        <f>SUM(M35:U35)</f>
        <v>39</v>
      </c>
      <c r="W35" s="3">
        <f>SUM(L35+V35)</f>
        <v>81</v>
      </c>
      <c r="X35">
        <f>SUM(W31:W35)</f>
        <v>434</v>
      </c>
      <c r="Y35">
        <v>95</v>
      </c>
      <c r="Z35">
        <f>SUM(X35-Y35)</f>
        <v>339</v>
      </c>
    </row>
    <row r="37" spans="1:23" ht="12.75">
      <c r="A37" s="1" t="s">
        <v>92</v>
      </c>
      <c r="B37" s="1" t="s">
        <v>34</v>
      </c>
      <c r="C37">
        <v>5</v>
      </c>
      <c r="D37">
        <v>7</v>
      </c>
      <c r="E37">
        <v>6</v>
      </c>
      <c r="F37">
        <v>5</v>
      </c>
      <c r="G37">
        <v>5</v>
      </c>
      <c r="H37">
        <v>6</v>
      </c>
      <c r="I37">
        <v>4</v>
      </c>
      <c r="J37">
        <v>4</v>
      </c>
      <c r="K37">
        <v>5</v>
      </c>
      <c r="L37" s="3">
        <f>SUM(C37:K37)</f>
        <v>47</v>
      </c>
      <c r="M37">
        <v>5</v>
      </c>
      <c r="N37">
        <v>8</v>
      </c>
      <c r="O37">
        <v>3</v>
      </c>
      <c r="P37">
        <v>6</v>
      </c>
      <c r="Q37">
        <v>5</v>
      </c>
      <c r="R37">
        <v>5</v>
      </c>
      <c r="S37">
        <v>4</v>
      </c>
      <c r="T37">
        <v>5</v>
      </c>
      <c r="U37">
        <v>5</v>
      </c>
      <c r="V37" s="3">
        <f>SUM(M37:U37)</f>
        <v>46</v>
      </c>
      <c r="W37" s="3">
        <f>SUM(L37+V37)</f>
        <v>93</v>
      </c>
    </row>
    <row r="38" spans="1:23" ht="12.75">
      <c r="A38" s="1" t="s">
        <v>93</v>
      </c>
      <c r="B38" s="1" t="s">
        <v>34</v>
      </c>
      <c r="C38">
        <v>8</v>
      </c>
      <c r="D38">
        <v>4</v>
      </c>
      <c r="E38">
        <v>6</v>
      </c>
      <c r="F38">
        <v>3</v>
      </c>
      <c r="G38">
        <v>5</v>
      </c>
      <c r="H38">
        <v>8</v>
      </c>
      <c r="I38">
        <v>2</v>
      </c>
      <c r="J38">
        <v>4</v>
      </c>
      <c r="K38">
        <v>5</v>
      </c>
      <c r="L38" s="3">
        <f>SUM(C38:K38)</f>
        <v>45</v>
      </c>
      <c r="M38">
        <v>7</v>
      </c>
      <c r="N38">
        <v>5</v>
      </c>
      <c r="O38">
        <v>3</v>
      </c>
      <c r="P38">
        <v>7</v>
      </c>
      <c r="Q38">
        <v>5</v>
      </c>
      <c r="R38">
        <v>5</v>
      </c>
      <c r="S38">
        <v>4</v>
      </c>
      <c r="T38">
        <v>3</v>
      </c>
      <c r="U38">
        <v>5</v>
      </c>
      <c r="V38" s="3">
        <f>SUM(M38:U38)</f>
        <v>44</v>
      </c>
      <c r="W38" s="3">
        <f>SUM(L38+V38)</f>
        <v>89</v>
      </c>
    </row>
    <row r="39" spans="1:23" ht="12.75">
      <c r="A39" s="1" t="s">
        <v>47</v>
      </c>
      <c r="B39" s="1" t="s">
        <v>34</v>
      </c>
      <c r="C39">
        <v>5</v>
      </c>
      <c r="D39">
        <v>5</v>
      </c>
      <c r="E39">
        <v>4</v>
      </c>
      <c r="F39">
        <v>3</v>
      </c>
      <c r="G39">
        <v>6</v>
      </c>
      <c r="H39">
        <v>5</v>
      </c>
      <c r="I39">
        <v>4</v>
      </c>
      <c r="J39">
        <v>4</v>
      </c>
      <c r="K39">
        <v>7</v>
      </c>
      <c r="L39" s="3">
        <f>SUM(C39:K39)</f>
        <v>43</v>
      </c>
      <c r="M39">
        <v>5</v>
      </c>
      <c r="N39">
        <v>4</v>
      </c>
      <c r="O39">
        <v>4</v>
      </c>
      <c r="P39">
        <v>5</v>
      </c>
      <c r="Q39">
        <v>5</v>
      </c>
      <c r="R39">
        <v>4</v>
      </c>
      <c r="S39">
        <v>3</v>
      </c>
      <c r="T39">
        <v>5</v>
      </c>
      <c r="U39">
        <v>5</v>
      </c>
      <c r="V39" s="3">
        <f>SUM(M39:U39)</f>
        <v>40</v>
      </c>
      <c r="W39" s="3">
        <f>SUM(L39+V39)</f>
        <v>83</v>
      </c>
    </row>
    <row r="40" spans="1:23" ht="12.75">
      <c r="A40" s="1" t="s">
        <v>45</v>
      </c>
      <c r="B40" s="1" t="s">
        <v>34</v>
      </c>
      <c r="C40">
        <v>6</v>
      </c>
      <c r="D40">
        <v>2</v>
      </c>
      <c r="E40">
        <v>4</v>
      </c>
      <c r="F40">
        <v>5</v>
      </c>
      <c r="G40">
        <v>5</v>
      </c>
      <c r="H40">
        <v>6</v>
      </c>
      <c r="I40">
        <v>3</v>
      </c>
      <c r="J40">
        <v>4</v>
      </c>
      <c r="K40">
        <v>5</v>
      </c>
      <c r="L40" s="3">
        <f>SUM(C40:K40)</f>
        <v>40</v>
      </c>
      <c r="M40">
        <v>5</v>
      </c>
      <c r="N40">
        <v>6</v>
      </c>
      <c r="O40">
        <v>5</v>
      </c>
      <c r="P40">
        <v>7</v>
      </c>
      <c r="Q40">
        <v>5</v>
      </c>
      <c r="R40">
        <v>4</v>
      </c>
      <c r="S40">
        <v>4</v>
      </c>
      <c r="T40">
        <v>4</v>
      </c>
      <c r="U40">
        <v>4</v>
      </c>
      <c r="V40" s="3">
        <f>SUM(M40:U40)</f>
        <v>44</v>
      </c>
      <c r="W40" s="3">
        <f>SUM(L40+V40)</f>
        <v>84</v>
      </c>
    </row>
    <row r="41" spans="1:26" ht="12.75">
      <c r="A41" s="1" t="s">
        <v>33</v>
      </c>
      <c r="B41" s="1" t="s">
        <v>34</v>
      </c>
      <c r="C41">
        <v>6</v>
      </c>
      <c r="D41">
        <v>6</v>
      </c>
      <c r="E41">
        <v>4</v>
      </c>
      <c r="F41">
        <v>3</v>
      </c>
      <c r="G41">
        <v>4</v>
      </c>
      <c r="H41">
        <v>6</v>
      </c>
      <c r="I41">
        <v>3</v>
      </c>
      <c r="J41">
        <v>5</v>
      </c>
      <c r="K41">
        <v>5</v>
      </c>
      <c r="L41" s="3">
        <f>SUM(C41:K41)</f>
        <v>42</v>
      </c>
      <c r="M41">
        <v>5</v>
      </c>
      <c r="N41">
        <v>6</v>
      </c>
      <c r="O41">
        <v>5</v>
      </c>
      <c r="P41">
        <v>4</v>
      </c>
      <c r="Q41">
        <v>4</v>
      </c>
      <c r="R41">
        <v>4</v>
      </c>
      <c r="S41">
        <v>4</v>
      </c>
      <c r="T41">
        <v>5</v>
      </c>
      <c r="U41">
        <v>5</v>
      </c>
      <c r="V41" s="3">
        <f>SUM(M41:U41)</f>
        <v>42</v>
      </c>
      <c r="W41" s="3">
        <f>SUM(L41+V41)</f>
        <v>84</v>
      </c>
      <c r="X41">
        <f>SUM(W37:W41)</f>
        <v>433</v>
      </c>
      <c r="Y41">
        <v>93</v>
      </c>
      <c r="Z41">
        <f>SUM(X41-Y41)</f>
        <v>340</v>
      </c>
    </row>
    <row r="43" spans="1:23" ht="12.75">
      <c r="A43" s="1" t="s">
        <v>94</v>
      </c>
      <c r="B43" s="1" t="s">
        <v>95</v>
      </c>
      <c r="C43">
        <v>7</v>
      </c>
      <c r="D43">
        <v>6</v>
      </c>
      <c r="E43">
        <v>4</v>
      </c>
      <c r="F43">
        <v>4</v>
      </c>
      <c r="G43">
        <v>5</v>
      </c>
      <c r="H43">
        <v>5</v>
      </c>
      <c r="I43">
        <v>3</v>
      </c>
      <c r="J43">
        <v>4</v>
      </c>
      <c r="K43">
        <v>5</v>
      </c>
      <c r="L43" s="3">
        <f>SUM(C43:K43)</f>
        <v>43</v>
      </c>
      <c r="M43">
        <v>5</v>
      </c>
      <c r="N43">
        <v>4</v>
      </c>
      <c r="O43">
        <v>3</v>
      </c>
      <c r="P43">
        <v>5</v>
      </c>
      <c r="Q43">
        <v>5</v>
      </c>
      <c r="R43">
        <v>5</v>
      </c>
      <c r="S43">
        <v>3</v>
      </c>
      <c r="T43">
        <v>4</v>
      </c>
      <c r="U43">
        <v>5</v>
      </c>
      <c r="V43" s="3">
        <f>SUM(M43:U43)</f>
        <v>39</v>
      </c>
      <c r="W43" s="3">
        <f>SUM(L43+V43)</f>
        <v>82</v>
      </c>
    </row>
    <row r="44" spans="1:23" ht="12.75">
      <c r="A44" s="1" t="s">
        <v>162</v>
      </c>
      <c r="B44" s="1" t="s">
        <v>95</v>
      </c>
      <c r="C44">
        <v>6</v>
      </c>
      <c r="D44">
        <v>6</v>
      </c>
      <c r="E44">
        <v>5</v>
      </c>
      <c r="F44">
        <v>5</v>
      </c>
      <c r="G44">
        <v>6</v>
      </c>
      <c r="H44">
        <v>7</v>
      </c>
      <c r="I44">
        <v>2</v>
      </c>
      <c r="J44">
        <v>6</v>
      </c>
      <c r="K44">
        <v>7</v>
      </c>
      <c r="L44" s="3">
        <f>SUM(C44:K44)</f>
        <v>50</v>
      </c>
      <c r="M44">
        <v>9</v>
      </c>
      <c r="N44">
        <v>6</v>
      </c>
      <c r="O44">
        <v>4</v>
      </c>
      <c r="P44">
        <v>7</v>
      </c>
      <c r="Q44">
        <v>5</v>
      </c>
      <c r="R44">
        <v>6</v>
      </c>
      <c r="S44">
        <v>4</v>
      </c>
      <c r="T44">
        <v>4</v>
      </c>
      <c r="U44">
        <v>5</v>
      </c>
      <c r="V44" s="3">
        <f>SUM(M44:U44)</f>
        <v>50</v>
      </c>
      <c r="W44" s="3">
        <f>SUM(L44+V44)</f>
        <v>100</v>
      </c>
    </row>
    <row r="45" spans="1:23" ht="12.75">
      <c r="A45" s="1" t="s">
        <v>96</v>
      </c>
      <c r="B45" s="1" t="s">
        <v>95</v>
      </c>
      <c r="C45">
        <v>6</v>
      </c>
      <c r="D45">
        <v>5</v>
      </c>
      <c r="E45">
        <v>5</v>
      </c>
      <c r="F45">
        <v>4</v>
      </c>
      <c r="G45">
        <v>5</v>
      </c>
      <c r="H45">
        <v>7</v>
      </c>
      <c r="I45">
        <v>3</v>
      </c>
      <c r="J45">
        <v>4</v>
      </c>
      <c r="K45">
        <v>5</v>
      </c>
      <c r="L45" s="3">
        <f>SUM(C45:K45)</f>
        <v>44</v>
      </c>
      <c r="M45">
        <v>6</v>
      </c>
      <c r="N45">
        <v>4</v>
      </c>
      <c r="O45">
        <v>6</v>
      </c>
      <c r="P45">
        <v>4</v>
      </c>
      <c r="Q45">
        <v>4</v>
      </c>
      <c r="R45">
        <v>5</v>
      </c>
      <c r="S45">
        <v>4</v>
      </c>
      <c r="T45">
        <v>4</v>
      </c>
      <c r="U45">
        <v>6</v>
      </c>
      <c r="V45" s="3">
        <f>SUM(M45:U45)</f>
        <v>43</v>
      </c>
      <c r="W45" s="3">
        <f>SUM(L45+V45)</f>
        <v>87</v>
      </c>
    </row>
    <row r="46" spans="1:23" ht="12.75">
      <c r="A46" s="1" t="s">
        <v>97</v>
      </c>
      <c r="B46" s="1" t="s">
        <v>95</v>
      </c>
      <c r="C46">
        <v>6</v>
      </c>
      <c r="D46">
        <v>6</v>
      </c>
      <c r="E46">
        <v>5</v>
      </c>
      <c r="F46">
        <v>2</v>
      </c>
      <c r="G46">
        <v>5</v>
      </c>
      <c r="H46">
        <v>5</v>
      </c>
      <c r="I46">
        <v>3</v>
      </c>
      <c r="J46">
        <v>4</v>
      </c>
      <c r="K46">
        <v>5</v>
      </c>
      <c r="L46" s="3">
        <f>SUM(C46:K46)</f>
        <v>41</v>
      </c>
      <c r="M46">
        <v>6</v>
      </c>
      <c r="N46">
        <v>4</v>
      </c>
      <c r="O46">
        <v>3</v>
      </c>
      <c r="P46">
        <v>6</v>
      </c>
      <c r="Q46">
        <v>5</v>
      </c>
      <c r="R46">
        <v>4</v>
      </c>
      <c r="S46">
        <v>2</v>
      </c>
      <c r="T46">
        <v>6</v>
      </c>
      <c r="U46">
        <v>4</v>
      </c>
      <c r="V46" s="3">
        <f>SUM(M46:U46)</f>
        <v>40</v>
      </c>
      <c r="W46" s="3">
        <f>SUM(L46+V46)</f>
        <v>81</v>
      </c>
    </row>
    <row r="47" spans="1:26" ht="12.75">
      <c r="A47" s="1" t="s">
        <v>98</v>
      </c>
      <c r="B47" s="1" t="s">
        <v>95</v>
      </c>
      <c r="C47">
        <v>5</v>
      </c>
      <c r="D47">
        <v>4</v>
      </c>
      <c r="E47">
        <v>5</v>
      </c>
      <c r="F47">
        <v>4</v>
      </c>
      <c r="G47">
        <v>4</v>
      </c>
      <c r="H47">
        <v>5</v>
      </c>
      <c r="I47">
        <v>5</v>
      </c>
      <c r="J47">
        <v>3</v>
      </c>
      <c r="K47">
        <v>5</v>
      </c>
      <c r="L47" s="3">
        <f>SUM(C47:K47)</f>
        <v>40</v>
      </c>
      <c r="M47">
        <v>4</v>
      </c>
      <c r="N47">
        <v>5</v>
      </c>
      <c r="O47">
        <v>2</v>
      </c>
      <c r="P47">
        <v>6</v>
      </c>
      <c r="Q47">
        <v>4</v>
      </c>
      <c r="R47">
        <v>4</v>
      </c>
      <c r="S47">
        <v>3</v>
      </c>
      <c r="T47">
        <v>5</v>
      </c>
      <c r="U47">
        <v>5</v>
      </c>
      <c r="V47" s="3">
        <f>SUM(M47:U47)</f>
        <v>38</v>
      </c>
      <c r="W47" s="3">
        <f>SUM(L47+V47)</f>
        <v>78</v>
      </c>
      <c r="X47">
        <f>SUM(W43:W47)</f>
        <v>428</v>
      </c>
      <c r="Y47">
        <v>100</v>
      </c>
      <c r="Z47">
        <f>SUM(X47-Y47)</f>
        <v>328</v>
      </c>
    </row>
    <row r="49" spans="1:27" ht="12.75">
      <c r="A49" s="1" t="s">
        <v>99</v>
      </c>
      <c r="B49" s="1" t="s">
        <v>42</v>
      </c>
      <c r="C49">
        <v>5</v>
      </c>
      <c r="D49">
        <v>6</v>
      </c>
      <c r="E49">
        <v>5</v>
      </c>
      <c r="F49">
        <v>4</v>
      </c>
      <c r="G49">
        <v>4</v>
      </c>
      <c r="H49">
        <v>7</v>
      </c>
      <c r="I49">
        <v>2</v>
      </c>
      <c r="J49">
        <v>5</v>
      </c>
      <c r="K49">
        <v>4</v>
      </c>
      <c r="L49" s="3">
        <f>SUM(C49:K49)</f>
        <v>42</v>
      </c>
      <c r="M49">
        <v>5</v>
      </c>
      <c r="N49">
        <v>5</v>
      </c>
      <c r="O49">
        <v>3</v>
      </c>
      <c r="P49">
        <v>6</v>
      </c>
      <c r="Q49">
        <v>5</v>
      </c>
      <c r="R49">
        <v>4</v>
      </c>
      <c r="S49">
        <v>3</v>
      </c>
      <c r="T49">
        <v>4</v>
      </c>
      <c r="U49">
        <v>5</v>
      </c>
      <c r="V49" s="3">
        <f>SUM(M49:U49)</f>
        <v>40</v>
      </c>
      <c r="W49" s="3">
        <f>SUM(L49+V49)</f>
        <v>82</v>
      </c>
      <c r="AA49" s="20"/>
    </row>
    <row r="50" spans="1:23" ht="12.75">
      <c r="A50" s="1" t="s">
        <v>100</v>
      </c>
      <c r="B50" s="1" t="s">
        <v>42</v>
      </c>
      <c r="C50">
        <v>6</v>
      </c>
      <c r="D50">
        <v>5</v>
      </c>
      <c r="E50">
        <v>5</v>
      </c>
      <c r="F50">
        <v>4</v>
      </c>
      <c r="G50">
        <v>7</v>
      </c>
      <c r="H50">
        <v>6</v>
      </c>
      <c r="I50">
        <v>3</v>
      </c>
      <c r="J50">
        <v>6</v>
      </c>
      <c r="K50">
        <v>6</v>
      </c>
      <c r="L50" s="3">
        <f>SUM(C50:K50)</f>
        <v>48</v>
      </c>
      <c r="M50">
        <v>5</v>
      </c>
      <c r="N50">
        <v>5</v>
      </c>
      <c r="O50">
        <v>3</v>
      </c>
      <c r="P50">
        <v>6</v>
      </c>
      <c r="Q50">
        <v>5</v>
      </c>
      <c r="R50">
        <v>6</v>
      </c>
      <c r="S50">
        <v>4</v>
      </c>
      <c r="T50">
        <v>5</v>
      </c>
      <c r="U50">
        <v>6</v>
      </c>
      <c r="V50" s="3">
        <f>SUM(M50:U50)</f>
        <v>45</v>
      </c>
      <c r="W50" s="3">
        <f>SUM(L50+V50)</f>
        <v>93</v>
      </c>
    </row>
    <row r="51" spans="1:23" ht="12.75">
      <c r="A51" s="1" t="s">
        <v>101</v>
      </c>
      <c r="B51" s="1" t="s">
        <v>42</v>
      </c>
      <c r="C51">
        <v>6</v>
      </c>
      <c r="D51">
        <v>4</v>
      </c>
      <c r="E51">
        <v>6</v>
      </c>
      <c r="F51">
        <v>4</v>
      </c>
      <c r="G51">
        <v>5</v>
      </c>
      <c r="H51">
        <v>8</v>
      </c>
      <c r="I51">
        <v>4</v>
      </c>
      <c r="J51">
        <v>4</v>
      </c>
      <c r="K51">
        <v>6</v>
      </c>
      <c r="L51" s="3">
        <f>SUM(C51:K51)</f>
        <v>47</v>
      </c>
      <c r="M51">
        <v>7</v>
      </c>
      <c r="N51">
        <v>5</v>
      </c>
      <c r="O51">
        <v>4</v>
      </c>
      <c r="P51">
        <v>6</v>
      </c>
      <c r="Q51">
        <v>6</v>
      </c>
      <c r="R51">
        <v>5</v>
      </c>
      <c r="S51">
        <v>3</v>
      </c>
      <c r="T51">
        <v>7</v>
      </c>
      <c r="U51">
        <v>6</v>
      </c>
      <c r="V51" s="3">
        <f>SUM(M51:U51)</f>
        <v>49</v>
      </c>
      <c r="W51" s="3">
        <f>SUM(L51+V51)</f>
        <v>96</v>
      </c>
    </row>
    <row r="52" spans="1:23" ht="12.75">
      <c r="A52" s="1" t="s">
        <v>176</v>
      </c>
      <c r="B52" s="1" t="s">
        <v>42</v>
      </c>
      <c r="C52">
        <v>4</v>
      </c>
      <c r="D52">
        <v>4</v>
      </c>
      <c r="E52">
        <v>6</v>
      </c>
      <c r="F52">
        <v>5</v>
      </c>
      <c r="G52">
        <v>5</v>
      </c>
      <c r="H52">
        <v>5</v>
      </c>
      <c r="I52">
        <v>4</v>
      </c>
      <c r="J52">
        <v>3</v>
      </c>
      <c r="K52">
        <v>4</v>
      </c>
      <c r="L52" s="3">
        <f>SUM(C52:K52)</f>
        <v>40</v>
      </c>
      <c r="M52">
        <v>7</v>
      </c>
      <c r="N52">
        <v>5</v>
      </c>
      <c r="O52">
        <v>4</v>
      </c>
      <c r="P52">
        <v>5</v>
      </c>
      <c r="Q52">
        <v>4</v>
      </c>
      <c r="R52">
        <v>5</v>
      </c>
      <c r="S52">
        <v>4</v>
      </c>
      <c r="T52">
        <v>4</v>
      </c>
      <c r="U52">
        <v>5</v>
      </c>
      <c r="V52" s="3">
        <f>SUM(M52:U52)</f>
        <v>43</v>
      </c>
      <c r="W52" s="3">
        <f>SUM(L52+V52)</f>
        <v>83</v>
      </c>
    </row>
    <row r="53" spans="1:26" ht="12.75">
      <c r="A53" s="1" t="s">
        <v>41</v>
      </c>
      <c r="B53" s="1" t="s">
        <v>42</v>
      </c>
      <c r="C53">
        <v>4</v>
      </c>
      <c r="D53">
        <v>6</v>
      </c>
      <c r="E53">
        <v>3</v>
      </c>
      <c r="F53">
        <v>5</v>
      </c>
      <c r="G53">
        <v>5</v>
      </c>
      <c r="H53">
        <v>5</v>
      </c>
      <c r="I53">
        <v>3</v>
      </c>
      <c r="J53">
        <v>4</v>
      </c>
      <c r="K53">
        <v>4</v>
      </c>
      <c r="L53" s="3">
        <f>SUM(C53:K53)</f>
        <v>39</v>
      </c>
      <c r="M53">
        <v>5</v>
      </c>
      <c r="N53">
        <v>4</v>
      </c>
      <c r="O53">
        <v>4</v>
      </c>
      <c r="P53">
        <v>8</v>
      </c>
      <c r="Q53">
        <v>6</v>
      </c>
      <c r="R53">
        <v>4</v>
      </c>
      <c r="S53">
        <v>4</v>
      </c>
      <c r="T53">
        <v>4</v>
      </c>
      <c r="U53">
        <v>6</v>
      </c>
      <c r="V53" s="3">
        <f>SUM(M53:U53)</f>
        <v>45</v>
      </c>
      <c r="W53" s="3">
        <f>SUM(L53+V53)</f>
        <v>84</v>
      </c>
      <c r="X53">
        <f>SUM(W49:W53)</f>
        <v>438</v>
      </c>
      <c r="Y53">
        <v>96</v>
      </c>
      <c r="Z53">
        <f>SUM(X53-Y53)</f>
        <v>342</v>
      </c>
    </row>
    <row r="55" spans="1:23" ht="12.75">
      <c r="A55" s="1" t="s">
        <v>102</v>
      </c>
      <c r="B55" s="1" t="s">
        <v>103</v>
      </c>
      <c r="C55">
        <v>5</v>
      </c>
      <c r="D55">
        <v>5</v>
      </c>
      <c r="E55">
        <v>5</v>
      </c>
      <c r="F55">
        <v>5</v>
      </c>
      <c r="G55">
        <v>5</v>
      </c>
      <c r="H55">
        <v>5</v>
      </c>
      <c r="I55">
        <v>3</v>
      </c>
      <c r="J55">
        <v>4</v>
      </c>
      <c r="K55">
        <v>5</v>
      </c>
      <c r="L55" s="3">
        <f>SUM(C55:K55)</f>
        <v>42</v>
      </c>
      <c r="M55">
        <v>5</v>
      </c>
      <c r="N55">
        <v>6</v>
      </c>
      <c r="O55">
        <v>4</v>
      </c>
      <c r="P55">
        <v>6</v>
      </c>
      <c r="Q55">
        <v>5</v>
      </c>
      <c r="R55">
        <v>3</v>
      </c>
      <c r="S55">
        <v>4</v>
      </c>
      <c r="T55">
        <v>5</v>
      </c>
      <c r="U55">
        <v>5</v>
      </c>
      <c r="V55" s="3">
        <f>SUM(M55:U55)</f>
        <v>43</v>
      </c>
      <c r="W55" s="3">
        <f>SUM(L55+V55)</f>
        <v>85</v>
      </c>
    </row>
    <row r="56" spans="1:23" ht="12.75">
      <c r="A56" s="1" t="s">
        <v>104</v>
      </c>
      <c r="B56" s="1" t="s">
        <v>103</v>
      </c>
      <c r="C56">
        <v>7</v>
      </c>
      <c r="D56">
        <v>8</v>
      </c>
      <c r="E56">
        <v>4</v>
      </c>
      <c r="F56">
        <v>4</v>
      </c>
      <c r="G56">
        <v>5</v>
      </c>
      <c r="H56">
        <v>5</v>
      </c>
      <c r="I56">
        <v>5</v>
      </c>
      <c r="J56">
        <v>7</v>
      </c>
      <c r="K56">
        <v>6</v>
      </c>
      <c r="L56" s="3">
        <f>SUM(C56:K56)</f>
        <v>51</v>
      </c>
      <c r="M56">
        <v>6</v>
      </c>
      <c r="N56">
        <v>5</v>
      </c>
      <c r="O56">
        <v>4</v>
      </c>
      <c r="P56">
        <v>7</v>
      </c>
      <c r="Q56">
        <v>8</v>
      </c>
      <c r="R56">
        <v>5</v>
      </c>
      <c r="S56">
        <v>3</v>
      </c>
      <c r="T56">
        <v>6</v>
      </c>
      <c r="U56">
        <v>5</v>
      </c>
      <c r="V56" s="3">
        <f>SUM(M56:U56)</f>
        <v>49</v>
      </c>
      <c r="W56" s="3">
        <f>SUM(L56+V56)</f>
        <v>100</v>
      </c>
    </row>
    <row r="57" spans="1:23" ht="12.75">
      <c r="A57" s="1" t="s">
        <v>105</v>
      </c>
      <c r="B57" s="1" t="s">
        <v>103</v>
      </c>
      <c r="C57">
        <v>5</v>
      </c>
      <c r="D57">
        <v>4</v>
      </c>
      <c r="E57">
        <v>5</v>
      </c>
      <c r="F57">
        <v>4</v>
      </c>
      <c r="G57">
        <v>5</v>
      </c>
      <c r="H57">
        <v>6</v>
      </c>
      <c r="I57">
        <v>3</v>
      </c>
      <c r="J57">
        <v>4</v>
      </c>
      <c r="K57">
        <v>4</v>
      </c>
      <c r="L57" s="3">
        <f>SUM(C57:K57)</f>
        <v>40</v>
      </c>
      <c r="M57">
        <v>7</v>
      </c>
      <c r="N57">
        <v>4</v>
      </c>
      <c r="O57">
        <v>3</v>
      </c>
      <c r="P57">
        <v>5</v>
      </c>
      <c r="Q57">
        <v>4</v>
      </c>
      <c r="R57">
        <v>5</v>
      </c>
      <c r="S57">
        <v>3</v>
      </c>
      <c r="T57">
        <v>4</v>
      </c>
      <c r="U57">
        <v>6</v>
      </c>
      <c r="V57" s="3">
        <f>SUM(M57:U57)</f>
        <v>41</v>
      </c>
      <c r="W57" s="3">
        <f>SUM(L57+V57)</f>
        <v>81</v>
      </c>
    </row>
    <row r="58" spans="1:23" ht="12.75">
      <c r="A58" s="1" t="s">
        <v>106</v>
      </c>
      <c r="B58" s="1" t="s">
        <v>103</v>
      </c>
      <c r="C58">
        <v>4</v>
      </c>
      <c r="D58">
        <v>4</v>
      </c>
      <c r="E58">
        <v>5</v>
      </c>
      <c r="F58">
        <v>5</v>
      </c>
      <c r="G58">
        <v>6</v>
      </c>
      <c r="H58">
        <v>5</v>
      </c>
      <c r="I58">
        <v>5</v>
      </c>
      <c r="J58">
        <v>5</v>
      </c>
      <c r="K58">
        <v>5</v>
      </c>
      <c r="L58" s="3">
        <f>SUM(C58:K58)</f>
        <v>44</v>
      </c>
      <c r="M58">
        <v>4</v>
      </c>
      <c r="N58">
        <v>4</v>
      </c>
      <c r="O58">
        <v>4</v>
      </c>
      <c r="P58">
        <v>6</v>
      </c>
      <c r="Q58">
        <v>4</v>
      </c>
      <c r="R58">
        <v>6</v>
      </c>
      <c r="S58">
        <v>4</v>
      </c>
      <c r="T58">
        <v>4</v>
      </c>
      <c r="U58">
        <v>5</v>
      </c>
      <c r="V58" s="3">
        <f>SUM(M58:U58)</f>
        <v>41</v>
      </c>
      <c r="W58" s="3">
        <f>SUM(L58+V58)</f>
        <v>85</v>
      </c>
    </row>
    <row r="59" spans="1:26" ht="12.75">
      <c r="A59" s="1" t="s">
        <v>107</v>
      </c>
      <c r="B59" s="1" t="s">
        <v>103</v>
      </c>
      <c r="C59">
        <v>5</v>
      </c>
      <c r="D59">
        <v>3</v>
      </c>
      <c r="E59">
        <v>4</v>
      </c>
      <c r="F59">
        <v>4</v>
      </c>
      <c r="G59">
        <v>5</v>
      </c>
      <c r="H59">
        <v>5</v>
      </c>
      <c r="I59">
        <v>3</v>
      </c>
      <c r="J59">
        <v>4</v>
      </c>
      <c r="K59">
        <v>4</v>
      </c>
      <c r="L59" s="3">
        <f>SUM(C59:K59)</f>
        <v>37</v>
      </c>
      <c r="M59">
        <v>5</v>
      </c>
      <c r="N59">
        <v>6</v>
      </c>
      <c r="O59">
        <v>3</v>
      </c>
      <c r="P59">
        <v>5</v>
      </c>
      <c r="Q59">
        <v>4</v>
      </c>
      <c r="R59">
        <v>4</v>
      </c>
      <c r="S59">
        <v>3</v>
      </c>
      <c r="T59">
        <v>4</v>
      </c>
      <c r="U59">
        <v>4</v>
      </c>
      <c r="V59" s="3">
        <f>SUM(M59:U59)</f>
        <v>38</v>
      </c>
      <c r="W59" s="3">
        <f>SUM(L59+V59)</f>
        <v>75</v>
      </c>
      <c r="X59">
        <f>SUM(W55:W59)</f>
        <v>426</v>
      </c>
      <c r="Y59">
        <v>100</v>
      </c>
      <c r="Z59">
        <f>SUM(X59-Y59)</f>
        <v>326</v>
      </c>
    </row>
    <row r="60" spans="1:23" ht="12.75">
      <c r="A60" s="1"/>
      <c r="B60" s="1"/>
      <c r="L60" s="3"/>
      <c r="V60" s="3"/>
      <c r="W60" s="3"/>
    </row>
    <row r="61" spans="1:23" ht="12.75">
      <c r="A61" s="1" t="s">
        <v>177</v>
      </c>
      <c r="B61" s="1" t="s">
        <v>44</v>
      </c>
      <c r="C61">
        <v>5</v>
      </c>
      <c r="D61">
        <v>5</v>
      </c>
      <c r="E61">
        <v>4</v>
      </c>
      <c r="F61">
        <v>3</v>
      </c>
      <c r="G61">
        <v>4</v>
      </c>
      <c r="H61">
        <v>6</v>
      </c>
      <c r="I61">
        <v>3</v>
      </c>
      <c r="J61">
        <v>4</v>
      </c>
      <c r="K61">
        <v>5</v>
      </c>
      <c r="L61" s="3">
        <f>SUM(C61:K61)</f>
        <v>39</v>
      </c>
      <c r="M61">
        <v>6</v>
      </c>
      <c r="N61">
        <v>4</v>
      </c>
      <c r="O61">
        <v>4</v>
      </c>
      <c r="P61">
        <v>8</v>
      </c>
      <c r="Q61">
        <v>5</v>
      </c>
      <c r="R61">
        <v>5</v>
      </c>
      <c r="S61">
        <v>4</v>
      </c>
      <c r="T61">
        <v>4</v>
      </c>
      <c r="U61">
        <v>5</v>
      </c>
      <c r="V61" s="3">
        <f>SUM(M61:U61)</f>
        <v>45</v>
      </c>
      <c r="W61" s="3">
        <f>SUM(L61+V61)</f>
        <v>84</v>
      </c>
    </row>
    <row r="62" spans="1:23" ht="12.75">
      <c r="A62" s="1" t="s">
        <v>43</v>
      </c>
      <c r="B62" s="1" t="s">
        <v>44</v>
      </c>
      <c r="C62">
        <v>7</v>
      </c>
      <c r="D62">
        <v>5</v>
      </c>
      <c r="E62">
        <v>4</v>
      </c>
      <c r="F62">
        <v>4</v>
      </c>
      <c r="G62">
        <v>5</v>
      </c>
      <c r="H62">
        <v>5</v>
      </c>
      <c r="I62">
        <v>3</v>
      </c>
      <c r="J62">
        <v>4</v>
      </c>
      <c r="K62">
        <v>4</v>
      </c>
      <c r="L62" s="3">
        <f>SUM(C62:K62)</f>
        <v>41</v>
      </c>
      <c r="M62">
        <v>4</v>
      </c>
      <c r="N62">
        <v>4</v>
      </c>
      <c r="O62">
        <v>3</v>
      </c>
      <c r="P62">
        <v>4</v>
      </c>
      <c r="Q62">
        <v>4</v>
      </c>
      <c r="R62">
        <v>5</v>
      </c>
      <c r="S62">
        <v>3</v>
      </c>
      <c r="T62">
        <v>4</v>
      </c>
      <c r="U62">
        <v>5</v>
      </c>
      <c r="V62" s="3">
        <f>SUM(M62:U62)</f>
        <v>36</v>
      </c>
      <c r="W62" s="3">
        <f>SUM(L62+V62)</f>
        <v>77</v>
      </c>
    </row>
    <row r="63" spans="1:23" ht="12.75">
      <c r="A63" s="1" t="s">
        <v>49</v>
      </c>
      <c r="B63" s="1" t="s">
        <v>44</v>
      </c>
      <c r="C63">
        <v>6</v>
      </c>
      <c r="D63">
        <v>5</v>
      </c>
      <c r="E63">
        <v>5</v>
      </c>
      <c r="F63">
        <v>3</v>
      </c>
      <c r="G63">
        <v>5</v>
      </c>
      <c r="H63">
        <v>5</v>
      </c>
      <c r="I63">
        <v>3</v>
      </c>
      <c r="J63">
        <v>4</v>
      </c>
      <c r="K63">
        <v>5</v>
      </c>
      <c r="L63" s="3">
        <f>SUM(C63:K63)</f>
        <v>41</v>
      </c>
      <c r="M63">
        <v>5</v>
      </c>
      <c r="N63">
        <v>5</v>
      </c>
      <c r="O63">
        <v>4</v>
      </c>
      <c r="P63">
        <v>6</v>
      </c>
      <c r="Q63">
        <v>5</v>
      </c>
      <c r="R63">
        <v>5</v>
      </c>
      <c r="S63">
        <v>3</v>
      </c>
      <c r="T63">
        <v>5</v>
      </c>
      <c r="U63">
        <v>5</v>
      </c>
      <c r="V63" s="3">
        <f>SUM(M63:U63)</f>
        <v>43</v>
      </c>
      <c r="W63" s="3">
        <f>SUM(L63+V63)</f>
        <v>84</v>
      </c>
    </row>
    <row r="64" spans="1:23" ht="12.75">
      <c r="A64" s="1" t="s">
        <v>64</v>
      </c>
      <c r="B64" s="1" t="s">
        <v>44</v>
      </c>
      <c r="C64">
        <v>5</v>
      </c>
      <c r="D64">
        <v>5</v>
      </c>
      <c r="E64">
        <v>5</v>
      </c>
      <c r="F64">
        <v>4</v>
      </c>
      <c r="G64">
        <v>5</v>
      </c>
      <c r="H64">
        <v>6</v>
      </c>
      <c r="I64">
        <v>4</v>
      </c>
      <c r="J64">
        <v>5</v>
      </c>
      <c r="K64">
        <v>5</v>
      </c>
      <c r="L64" s="3">
        <f>SUM(C64:K64)</f>
        <v>44</v>
      </c>
      <c r="M64">
        <v>7</v>
      </c>
      <c r="N64">
        <v>4</v>
      </c>
      <c r="O64">
        <v>3</v>
      </c>
      <c r="P64">
        <v>5</v>
      </c>
      <c r="Q64">
        <v>4</v>
      </c>
      <c r="R64">
        <v>4</v>
      </c>
      <c r="S64">
        <v>4</v>
      </c>
      <c r="T64">
        <v>4</v>
      </c>
      <c r="U64">
        <v>5</v>
      </c>
      <c r="V64" s="3">
        <f>SUM(M64:U64)</f>
        <v>40</v>
      </c>
      <c r="W64" s="3">
        <f>SUM(L64+V64)</f>
        <v>84</v>
      </c>
    </row>
    <row r="65" spans="1:26" ht="12.75">
      <c r="A65" s="1" t="s">
        <v>65</v>
      </c>
      <c r="B65" s="1" t="s">
        <v>44</v>
      </c>
      <c r="C65">
        <v>5</v>
      </c>
      <c r="D65">
        <v>4</v>
      </c>
      <c r="E65">
        <v>5</v>
      </c>
      <c r="F65">
        <v>4</v>
      </c>
      <c r="G65">
        <v>7</v>
      </c>
      <c r="H65">
        <v>6</v>
      </c>
      <c r="I65">
        <v>4</v>
      </c>
      <c r="J65">
        <v>5</v>
      </c>
      <c r="K65">
        <v>4</v>
      </c>
      <c r="L65" s="3">
        <f>SUM(C65:K65)</f>
        <v>44</v>
      </c>
      <c r="M65">
        <v>6</v>
      </c>
      <c r="N65">
        <v>4</v>
      </c>
      <c r="O65">
        <v>3</v>
      </c>
      <c r="P65">
        <v>6</v>
      </c>
      <c r="Q65">
        <v>3</v>
      </c>
      <c r="R65">
        <v>4</v>
      </c>
      <c r="S65">
        <v>4</v>
      </c>
      <c r="T65">
        <v>5</v>
      </c>
      <c r="U65">
        <v>5</v>
      </c>
      <c r="V65" s="3">
        <f>SUM(M65:U65)</f>
        <v>40</v>
      </c>
      <c r="W65" s="3">
        <f>SUM(L65+V65)</f>
        <v>84</v>
      </c>
      <c r="X65">
        <f>SUM(W61:W65)</f>
        <v>413</v>
      </c>
      <c r="Y65">
        <v>84</v>
      </c>
      <c r="Z65">
        <f>SUM(X65-Y65)</f>
        <v>329</v>
      </c>
    </row>
    <row r="66" spans="1:23" ht="12.75">
      <c r="A66" s="1"/>
      <c r="B66" s="1"/>
      <c r="L66" s="3"/>
      <c r="V66" s="3"/>
      <c r="W66" s="3"/>
    </row>
    <row r="67" spans="1:23" ht="12.75">
      <c r="A67" s="1" t="s">
        <v>62</v>
      </c>
      <c r="B67" s="1" t="s">
        <v>36</v>
      </c>
      <c r="C67">
        <v>5</v>
      </c>
      <c r="D67">
        <v>5</v>
      </c>
      <c r="E67">
        <v>5</v>
      </c>
      <c r="F67">
        <v>3</v>
      </c>
      <c r="G67">
        <v>4</v>
      </c>
      <c r="H67">
        <v>8</v>
      </c>
      <c r="I67">
        <v>4</v>
      </c>
      <c r="J67">
        <v>4</v>
      </c>
      <c r="K67">
        <v>7</v>
      </c>
      <c r="L67" s="3">
        <f>SUM(C67:K67)</f>
        <v>45</v>
      </c>
      <c r="M67">
        <v>5</v>
      </c>
      <c r="N67">
        <v>4</v>
      </c>
      <c r="O67">
        <v>4</v>
      </c>
      <c r="P67">
        <v>5</v>
      </c>
      <c r="Q67">
        <v>4</v>
      </c>
      <c r="R67">
        <v>5</v>
      </c>
      <c r="S67">
        <v>3</v>
      </c>
      <c r="T67">
        <v>4</v>
      </c>
      <c r="U67">
        <v>5</v>
      </c>
      <c r="V67" s="3">
        <f>SUM(M67:U67)</f>
        <v>39</v>
      </c>
      <c r="W67" s="3">
        <f>SUM(L67+V67)</f>
        <v>84</v>
      </c>
    </row>
    <row r="68" spans="1:23" ht="12.75">
      <c r="A68" s="1" t="s">
        <v>63</v>
      </c>
      <c r="B68" s="1" t="s">
        <v>36</v>
      </c>
      <c r="C68">
        <v>7</v>
      </c>
      <c r="D68">
        <v>6</v>
      </c>
      <c r="E68">
        <v>4</v>
      </c>
      <c r="F68">
        <v>4</v>
      </c>
      <c r="G68">
        <v>5</v>
      </c>
      <c r="H68">
        <v>5</v>
      </c>
      <c r="I68">
        <v>3</v>
      </c>
      <c r="J68">
        <v>4</v>
      </c>
      <c r="K68">
        <v>4</v>
      </c>
      <c r="L68" s="3">
        <f>SUM(C68:K68)</f>
        <v>42</v>
      </c>
      <c r="M68">
        <v>5</v>
      </c>
      <c r="N68">
        <v>5</v>
      </c>
      <c r="O68">
        <v>5</v>
      </c>
      <c r="P68">
        <v>4</v>
      </c>
      <c r="Q68">
        <v>6</v>
      </c>
      <c r="R68">
        <v>5</v>
      </c>
      <c r="S68">
        <v>4</v>
      </c>
      <c r="T68">
        <v>6</v>
      </c>
      <c r="U68">
        <v>4</v>
      </c>
      <c r="V68" s="3">
        <f>SUM(M68:U68)</f>
        <v>44</v>
      </c>
      <c r="W68" s="3">
        <f>SUM(L68+V68)</f>
        <v>86</v>
      </c>
    </row>
    <row r="69" spans="1:23" ht="12.75">
      <c r="A69" s="1" t="s">
        <v>48</v>
      </c>
      <c r="B69" s="1" t="s">
        <v>36</v>
      </c>
      <c r="C69">
        <v>7</v>
      </c>
      <c r="D69">
        <v>9</v>
      </c>
      <c r="E69">
        <v>4</v>
      </c>
      <c r="F69">
        <v>4</v>
      </c>
      <c r="G69">
        <v>5</v>
      </c>
      <c r="H69">
        <v>6</v>
      </c>
      <c r="I69">
        <v>4</v>
      </c>
      <c r="J69">
        <v>5</v>
      </c>
      <c r="K69">
        <v>5</v>
      </c>
      <c r="L69" s="3">
        <f>SUM(C69:K69)</f>
        <v>49</v>
      </c>
      <c r="M69">
        <v>6</v>
      </c>
      <c r="N69">
        <v>4</v>
      </c>
      <c r="O69">
        <v>3</v>
      </c>
      <c r="P69">
        <v>5</v>
      </c>
      <c r="Q69">
        <v>4</v>
      </c>
      <c r="R69">
        <v>5</v>
      </c>
      <c r="S69">
        <v>3</v>
      </c>
      <c r="T69">
        <v>4</v>
      </c>
      <c r="U69">
        <v>5</v>
      </c>
      <c r="V69" s="3">
        <f>SUM(M69:U69)</f>
        <v>39</v>
      </c>
      <c r="W69" s="3">
        <f>SUM(L69+V69)</f>
        <v>88</v>
      </c>
    </row>
    <row r="70" spans="1:23" ht="12.75">
      <c r="A70" s="1" t="s">
        <v>46</v>
      </c>
      <c r="B70" s="1" t="s">
        <v>36</v>
      </c>
      <c r="C70">
        <v>5</v>
      </c>
      <c r="D70">
        <v>4</v>
      </c>
      <c r="E70">
        <v>5</v>
      </c>
      <c r="F70">
        <v>3</v>
      </c>
      <c r="G70">
        <v>5</v>
      </c>
      <c r="H70">
        <v>5</v>
      </c>
      <c r="I70">
        <v>3</v>
      </c>
      <c r="J70">
        <v>4</v>
      </c>
      <c r="K70">
        <v>6</v>
      </c>
      <c r="L70" s="3">
        <f>SUM(C70:K70)</f>
        <v>40</v>
      </c>
      <c r="M70">
        <v>5</v>
      </c>
      <c r="N70">
        <v>4</v>
      </c>
      <c r="O70">
        <v>3</v>
      </c>
      <c r="P70">
        <v>7</v>
      </c>
      <c r="Q70">
        <v>4</v>
      </c>
      <c r="R70">
        <v>3</v>
      </c>
      <c r="S70">
        <v>3</v>
      </c>
      <c r="T70">
        <v>4</v>
      </c>
      <c r="U70">
        <v>5</v>
      </c>
      <c r="V70" s="3">
        <f>SUM(M70:U70)</f>
        <v>38</v>
      </c>
      <c r="W70" s="3">
        <f>SUM(L70+V70)</f>
        <v>78</v>
      </c>
    </row>
    <row r="71" spans="1:26" ht="12.75">
      <c r="A71" s="1" t="s">
        <v>35</v>
      </c>
      <c r="B71" s="1" t="s">
        <v>36</v>
      </c>
      <c r="C71">
        <v>5</v>
      </c>
      <c r="D71">
        <v>6</v>
      </c>
      <c r="E71">
        <v>4</v>
      </c>
      <c r="F71">
        <v>3</v>
      </c>
      <c r="G71">
        <v>4</v>
      </c>
      <c r="H71">
        <v>5</v>
      </c>
      <c r="I71">
        <v>3</v>
      </c>
      <c r="J71">
        <v>4</v>
      </c>
      <c r="K71">
        <v>4</v>
      </c>
      <c r="L71" s="3">
        <f>SUM(C71:K71)</f>
        <v>38</v>
      </c>
      <c r="M71">
        <v>6</v>
      </c>
      <c r="N71">
        <v>4</v>
      </c>
      <c r="O71">
        <v>4</v>
      </c>
      <c r="P71">
        <v>4</v>
      </c>
      <c r="Q71">
        <v>5</v>
      </c>
      <c r="R71">
        <v>5</v>
      </c>
      <c r="S71">
        <v>3</v>
      </c>
      <c r="T71">
        <v>4</v>
      </c>
      <c r="U71">
        <v>5</v>
      </c>
      <c r="V71" s="3">
        <f>SUM(M71:U71)</f>
        <v>40</v>
      </c>
      <c r="W71" s="3">
        <f>SUM(L71+V71)</f>
        <v>78</v>
      </c>
      <c r="X71">
        <f>SUM(W67:W71)</f>
        <v>414</v>
      </c>
      <c r="Y71">
        <v>88</v>
      </c>
      <c r="Z71">
        <f>SUM(X71-Y71)</f>
        <v>326</v>
      </c>
    </row>
    <row r="72" spans="1:23" ht="12.75">
      <c r="A72" s="1"/>
      <c r="B72" s="1"/>
      <c r="L72" s="3"/>
      <c r="V72" s="3"/>
      <c r="W72" s="3"/>
    </row>
    <row r="73" spans="1:23" ht="12.75">
      <c r="A73" s="1" t="s">
        <v>146</v>
      </c>
      <c r="B73" s="1" t="s">
        <v>32</v>
      </c>
      <c r="C73">
        <v>5</v>
      </c>
      <c r="D73">
        <v>6</v>
      </c>
      <c r="E73">
        <v>6</v>
      </c>
      <c r="F73">
        <v>7</v>
      </c>
      <c r="G73">
        <v>4</v>
      </c>
      <c r="H73">
        <v>5</v>
      </c>
      <c r="I73">
        <v>4</v>
      </c>
      <c r="J73">
        <v>4</v>
      </c>
      <c r="K73">
        <v>5</v>
      </c>
      <c r="L73" s="3">
        <f>SUM(C73:K73)</f>
        <v>46</v>
      </c>
      <c r="M73">
        <v>6</v>
      </c>
      <c r="N73">
        <v>5</v>
      </c>
      <c r="O73">
        <v>3</v>
      </c>
      <c r="P73">
        <v>6</v>
      </c>
      <c r="Q73">
        <v>4</v>
      </c>
      <c r="R73">
        <v>5</v>
      </c>
      <c r="S73">
        <v>3</v>
      </c>
      <c r="T73">
        <v>7</v>
      </c>
      <c r="U73">
        <v>6</v>
      </c>
      <c r="V73" s="3">
        <f>SUM(M73:U73)</f>
        <v>45</v>
      </c>
      <c r="W73" s="3">
        <f>SUM(L73+V73)</f>
        <v>91</v>
      </c>
    </row>
    <row r="74" spans="1:23" ht="12.75">
      <c r="A74" s="1" t="s">
        <v>147</v>
      </c>
      <c r="B74" s="1" t="s">
        <v>32</v>
      </c>
      <c r="C74">
        <v>5</v>
      </c>
      <c r="D74">
        <v>4</v>
      </c>
      <c r="E74">
        <v>5</v>
      </c>
      <c r="F74">
        <v>3</v>
      </c>
      <c r="G74">
        <v>9</v>
      </c>
      <c r="H74">
        <v>7</v>
      </c>
      <c r="I74">
        <v>4</v>
      </c>
      <c r="J74">
        <v>4</v>
      </c>
      <c r="K74">
        <v>5</v>
      </c>
      <c r="L74" s="3">
        <f>SUM(C74:K74)</f>
        <v>46</v>
      </c>
      <c r="M74">
        <v>5</v>
      </c>
      <c r="N74">
        <v>5</v>
      </c>
      <c r="O74">
        <v>4</v>
      </c>
      <c r="P74">
        <v>7</v>
      </c>
      <c r="Q74">
        <v>5</v>
      </c>
      <c r="R74">
        <v>5</v>
      </c>
      <c r="S74">
        <v>5</v>
      </c>
      <c r="T74">
        <v>5</v>
      </c>
      <c r="U74">
        <v>6</v>
      </c>
      <c r="V74" s="3">
        <f>SUM(M74:U74)</f>
        <v>47</v>
      </c>
      <c r="W74" s="3">
        <f>SUM(L74+V74)</f>
        <v>93</v>
      </c>
    </row>
    <row r="75" spans="1:23" ht="12.75">
      <c r="A75" s="1" t="s">
        <v>31</v>
      </c>
      <c r="B75" s="1" t="s">
        <v>32</v>
      </c>
      <c r="C75">
        <v>3</v>
      </c>
      <c r="D75">
        <v>4</v>
      </c>
      <c r="E75">
        <v>4</v>
      </c>
      <c r="F75">
        <v>4</v>
      </c>
      <c r="G75">
        <v>4</v>
      </c>
      <c r="H75">
        <v>5</v>
      </c>
      <c r="I75">
        <v>4</v>
      </c>
      <c r="J75">
        <v>4</v>
      </c>
      <c r="K75">
        <v>4</v>
      </c>
      <c r="L75" s="3">
        <f>SUM(C75:K75)</f>
        <v>36</v>
      </c>
      <c r="M75">
        <v>5</v>
      </c>
      <c r="N75">
        <v>5</v>
      </c>
      <c r="O75">
        <v>3</v>
      </c>
      <c r="P75">
        <v>6</v>
      </c>
      <c r="Q75">
        <v>3</v>
      </c>
      <c r="R75">
        <v>5</v>
      </c>
      <c r="S75">
        <v>3</v>
      </c>
      <c r="T75">
        <v>4</v>
      </c>
      <c r="U75">
        <v>6</v>
      </c>
      <c r="V75" s="3">
        <f>SUM(M75:U75)</f>
        <v>40</v>
      </c>
      <c r="W75" s="3">
        <f>SUM(L75+V75)</f>
        <v>76</v>
      </c>
    </row>
    <row r="76" spans="1:23" ht="12.75">
      <c r="A76" s="1" t="s">
        <v>50</v>
      </c>
      <c r="B76" s="1" t="s">
        <v>32</v>
      </c>
      <c r="C76">
        <v>5</v>
      </c>
      <c r="D76">
        <v>6</v>
      </c>
      <c r="E76">
        <v>5</v>
      </c>
      <c r="F76">
        <v>3</v>
      </c>
      <c r="G76">
        <v>5</v>
      </c>
      <c r="H76">
        <v>5</v>
      </c>
      <c r="I76">
        <v>4</v>
      </c>
      <c r="J76">
        <v>4</v>
      </c>
      <c r="K76">
        <v>5</v>
      </c>
      <c r="L76" s="3">
        <f>SUM(C76:K76)</f>
        <v>42</v>
      </c>
      <c r="M76">
        <v>7</v>
      </c>
      <c r="N76">
        <v>5</v>
      </c>
      <c r="O76">
        <v>3</v>
      </c>
      <c r="P76">
        <v>5</v>
      </c>
      <c r="Q76">
        <v>5</v>
      </c>
      <c r="R76">
        <v>4</v>
      </c>
      <c r="S76">
        <v>3</v>
      </c>
      <c r="T76">
        <v>5</v>
      </c>
      <c r="U76">
        <v>5</v>
      </c>
      <c r="V76" s="3">
        <f>SUM(M76:U76)</f>
        <v>42</v>
      </c>
      <c r="W76" s="3">
        <f>SUM(L76+V76)</f>
        <v>84</v>
      </c>
    </row>
    <row r="77" spans="1:26" ht="12.75">
      <c r="A77" s="1" t="s">
        <v>51</v>
      </c>
      <c r="B77" s="1" t="s">
        <v>32</v>
      </c>
      <c r="C77">
        <v>5</v>
      </c>
      <c r="D77">
        <v>4</v>
      </c>
      <c r="E77">
        <v>7</v>
      </c>
      <c r="F77">
        <v>3</v>
      </c>
      <c r="G77">
        <v>5</v>
      </c>
      <c r="H77">
        <v>5</v>
      </c>
      <c r="I77">
        <v>3</v>
      </c>
      <c r="J77">
        <v>4</v>
      </c>
      <c r="K77">
        <v>8</v>
      </c>
      <c r="L77" s="3">
        <f>SUM(C77:K77)</f>
        <v>44</v>
      </c>
      <c r="M77">
        <v>4</v>
      </c>
      <c r="N77">
        <v>5</v>
      </c>
      <c r="O77">
        <v>3</v>
      </c>
      <c r="P77">
        <v>5</v>
      </c>
      <c r="Q77">
        <v>6</v>
      </c>
      <c r="R77">
        <v>5</v>
      </c>
      <c r="S77">
        <v>4</v>
      </c>
      <c r="T77">
        <v>7</v>
      </c>
      <c r="U77">
        <v>7</v>
      </c>
      <c r="V77" s="3">
        <f>SUM(M77:U77)</f>
        <v>46</v>
      </c>
      <c r="W77" s="3">
        <f>SUM(L77+V77)</f>
        <v>90</v>
      </c>
      <c r="X77">
        <f>SUM(W73:W77)</f>
        <v>434</v>
      </c>
      <c r="Y77">
        <v>93</v>
      </c>
      <c r="Z77">
        <f>SUM(X77-Y77)</f>
        <v>341</v>
      </c>
    </row>
    <row r="79" spans="1:23" ht="12.75">
      <c r="A79" s="1" t="s">
        <v>66</v>
      </c>
      <c r="B79" s="1" t="s">
        <v>67</v>
      </c>
      <c r="C79">
        <v>6</v>
      </c>
      <c r="D79">
        <v>5</v>
      </c>
      <c r="E79">
        <v>4</v>
      </c>
      <c r="F79">
        <v>5</v>
      </c>
      <c r="G79">
        <v>5</v>
      </c>
      <c r="H79">
        <v>5</v>
      </c>
      <c r="I79">
        <v>4</v>
      </c>
      <c r="J79">
        <v>4</v>
      </c>
      <c r="K79">
        <v>4</v>
      </c>
      <c r="L79" s="3">
        <f>SUM(C79:K79)</f>
        <v>42</v>
      </c>
      <c r="M79">
        <v>5</v>
      </c>
      <c r="N79">
        <v>4</v>
      </c>
      <c r="O79">
        <v>3</v>
      </c>
      <c r="P79">
        <v>5</v>
      </c>
      <c r="Q79">
        <v>4</v>
      </c>
      <c r="R79">
        <v>5</v>
      </c>
      <c r="S79">
        <v>4</v>
      </c>
      <c r="T79">
        <v>4</v>
      </c>
      <c r="U79">
        <v>4</v>
      </c>
      <c r="V79" s="3">
        <f>SUM(M79:U79)</f>
        <v>38</v>
      </c>
      <c r="W79" s="3">
        <f>SUM(L79+V79)</f>
        <v>80</v>
      </c>
    </row>
    <row r="80" spans="1:23" ht="12.75">
      <c r="A80" s="15" t="s">
        <v>68</v>
      </c>
      <c r="B80" s="15" t="s">
        <v>67</v>
      </c>
      <c r="C80" s="3">
        <v>5</v>
      </c>
      <c r="D80" s="3">
        <v>4</v>
      </c>
      <c r="E80" s="3">
        <v>4</v>
      </c>
      <c r="F80" s="3">
        <v>4</v>
      </c>
      <c r="G80" s="3">
        <v>4</v>
      </c>
      <c r="H80" s="3">
        <v>5</v>
      </c>
      <c r="I80" s="3">
        <v>3</v>
      </c>
      <c r="J80" s="3">
        <v>3</v>
      </c>
      <c r="K80" s="3">
        <v>5</v>
      </c>
      <c r="L80" s="3">
        <f>SUM(C80:K80)</f>
        <v>37</v>
      </c>
      <c r="M80" s="3">
        <v>6</v>
      </c>
      <c r="N80" s="3">
        <v>4</v>
      </c>
      <c r="O80" s="3">
        <v>4</v>
      </c>
      <c r="P80" s="3">
        <v>5</v>
      </c>
      <c r="Q80" s="3">
        <v>4</v>
      </c>
      <c r="R80" s="3">
        <v>4</v>
      </c>
      <c r="S80" s="3">
        <v>4</v>
      </c>
      <c r="T80" s="3">
        <v>5</v>
      </c>
      <c r="U80" s="3">
        <v>6</v>
      </c>
      <c r="V80" s="3">
        <f>SUM(M80:U80)</f>
        <v>42</v>
      </c>
      <c r="W80" s="3">
        <f>SUM(L80+V80)</f>
        <v>79</v>
      </c>
    </row>
    <row r="81" spans="1:23" ht="12.75">
      <c r="A81" s="1" t="s">
        <v>69</v>
      </c>
      <c r="B81" s="1" t="s">
        <v>67</v>
      </c>
      <c r="C81" s="3">
        <v>5</v>
      </c>
      <c r="D81" s="3">
        <v>5</v>
      </c>
      <c r="E81" s="3">
        <v>4</v>
      </c>
      <c r="F81" s="3">
        <v>3</v>
      </c>
      <c r="G81" s="3">
        <v>6</v>
      </c>
      <c r="H81" s="3">
        <v>5</v>
      </c>
      <c r="I81" s="3">
        <v>3</v>
      </c>
      <c r="J81" s="3">
        <v>4</v>
      </c>
      <c r="K81" s="3">
        <v>6</v>
      </c>
      <c r="L81" s="3">
        <f>SUM(C81:K81)</f>
        <v>41</v>
      </c>
      <c r="M81" s="3">
        <v>6</v>
      </c>
      <c r="N81" s="3">
        <v>5</v>
      </c>
      <c r="O81" s="3">
        <v>3</v>
      </c>
      <c r="P81" s="3">
        <v>5</v>
      </c>
      <c r="Q81" s="3">
        <v>5</v>
      </c>
      <c r="R81" s="3">
        <v>4</v>
      </c>
      <c r="S81" s="3">
        <v>4</v>
      </c>
      <c r="T81" s="3">
        <v>4</v>
      </c>
      <c r="U81" s="3">
        <v>5</v>
      </c>
      <c r="V81" s="3">
        <f>SUM(M81:U81)</f>
        <v>41</v>
      </c>
      <c r="W81" s="3">
        <f>SUM(L81+V81)</f>
        <v>82</v>
      </c>
    </row>
    <row r="82" spans="1:23" ht="12.75">
      <c r="A82" s="1" t="s">
        <v>70</v>
      </c>
      <c r="B82" s="1" t="s">
        <v>67</v>
      </c>
      <c r="C82">
        <v>4</v>
      </c>
      <c r="D82">
        <v>4</v>
      </c>
      <c r="E82">
        <v>4</v>
      </c>
      <c r="F82">
        <v>4</v>
      </c>
      <c r="G82">
        <v>4</v>
      </c>
      <c r="H82">
        <v>5</v>
      </c>
      <c r="I82">
        <v>2</v>
      </c>
      <c r="J82">
        <v>3</v>
      </c>
      <c r="K82">
        <v>4</v>
      </c>
      <c r="L82" s="3">
        <f>SUM(C82:K82)</f>
        <v>34</v>
      </c>
      <c r="M82">
        <v>5</v>
      </c>
      <c r="N82">
        <v>4</v>
      </c>
      <c r="O82">
        <v>3</v>
      </c>
      <c r="P82">
        <v>5</v>
      </c>
      <c r="Q82">
        <v>5</v>
      </c>
      <c r="R82">
        <v>4</v>
      </c>
      <c r="S82">
        <v>3</v>
      </c>
      <c r="T82">
        <v>4</v>
      </c>
      <c r="U82">
        <v>4</v>
      </c>
      <c r="V82" s="3">
        <f>SUM(M82:U82)</f>
        <v>37</v>
      </c>
      <c r="W82" s="3">
        <f>SUM(L82+V82)</f>
        <v>71</v>
      </c>
    </row>
    <row r="83" spans="1:26" ht="12.75">
      <c r="A83" s="1" t="s">
        <v>71</v>
      </c>
      <c r="B83" s="1" t="s">
        <v>67</v>
      </c>
      <c r="C83">
        <v>5</v>
      </c>
      <c r="D83">
        <v>4</v>
      </c>
      <c r="E83">
        <v>4</v>
      </c>
      <c r="F83">
        <v>4</v>
      </c>
      <c r="G83">
        <v>5</v>
      </c>
      <c r="H83">
        <v>7</v>
      </c>
      <c r="I83">
        <v>3</v>
      </c>
      <c r="J83">
        <v>4</v>
      </c>
      <c r="K83">
        <v>5</v>
      </c>
      <c r="L83" s="3">
        <f>SUM(C83:K83)</f>
        <v>41</v>
      </c>
      <c r="M83">
        <v>5</v>
      </c>
      <c r="N83">
        <v>5</v>
      </c>
      <c r="O83">
        <v>4</v>
      </c>
      <c r="P83">
        <v>4</v>
      </c>
      <c r="Q83">
        <v>5</v>
      </c>
      <c r="R83">
        <v>4</v>
      </c>
      <c r="S83">
        <v>3</v>
      </c>
      <c r="T83">
        <v>5</v>
      </c>
      <c r="U83">
        <v>5</v>
      </c>
      <c r="V83" s="3">
        <f>SUM(M83:U83)</f>
        <v>40</v>
      </c>
      <c r="W83" s="3">
        <f>SUM(L83+V83)</f>
        <v>81</v>
      </c>
      <c r="X83">
        <f>SUM(W79:W83)</f>
        <v>393</v>
      </c>
      <c r="Y83">
        <v>82</v>
      </c>
      <c r="Z83">
        <f>SUM(X83-Y83)</f>
        <v>311</v>
      </c>
    </row>
    <row r="84" spans="27:28" ht="12.75">
      <c r="AA84" t="s">
        <v>175</v>
      </c>
      <c r="AB84">
        <v>307</v>
      </c>
    </row>
    <row r="85" spans="1:28" ht="12.75">
      <c r="A85" s="1" t="s">
        <v>108</v>
      </c>
      <c r="B85" s="1" t="s">
        <v>56</v>
      </c>
      <c r="C85">
        <v>5</v>
      </c>
      <c r="D85">
        <v>6</v>
      </c>
      <c r="E85">
        <v>4</v>
      </c>
      <c r="F85">
        <v>5</v>
      </c>
      <c r="G85">
        <v>3</v>
      </c>
      <c r="H85">
        <v>6</v>
      </c>
      <c r="I85">
        <v>3</v>
      </c>
      <c r="J85">
        <v>4</v>
      </c>
      <c r="K85">
        <v>5</v>
      </c>
      <c r="L85" s="3">
        <f>SUM(C85:K85)</f>
        <v>41</v>
      </c>
      <c r="M85">
        <v>5</v>
      </c>
      <c r="N85">
        <v>4</v>
      </c>
      <c r="O85">
        <v>3</v>
      </c>
      <c r="P85">
        <v>4</v>
      </c>
      <c r="Q85">
        <v>4</v>
      </c>
      <c r="R85">
        <v>4</v>
      </c>
      <c r="S85">
        <v>3</v>
      </c>
      <c r="T85">
        <v>4</v>
      </c>
      <c r="U85">
        <v>4</v>
      </c>
      <c r="V85" s="3">
        <f>SUM(M85:U85)</f>
        <v>35</v>
      </c>
      <c r="W85" s="3">
        <f>SUM(L85+V85)</f>
        <v>76</v>
      </c>
      <c r="AA85" t="s">
        <v>168</v>
      </c>
      <c r="AB85">
        <v>311</v>
      </c>
    </row>
    <row r="86" spans="1:28" ht="12.75">
      <c r="A86" s="1" t="s">
        <v>109</v>
      </c>
      <c r="B86" s="1" t="s">
        <v>56</v>
      </c>
      <c r="C86">
        <v>7</v>
      </c>
      <c r="D86">
        <v>6</v>
      </c>
      <c r="E86">
        <v>4</v>
      </c>
      <c r="F86">
        <v>4</v>
      </c>
      <c r="G86">
        <v>4</v>
      </c>
      <c r="H86">
        <v>6</v>
      </c>
      <c r="I86">
        <v>4</v>
      </c>
      <c r="J86">
        <v>4</v>
      </c>
      <c r="K86">
        <v>6</v>
      </c>
      <c r="L86" s="3">
        <f>SUM(C86:K86)</f>
        <v>45</v>
      </c>
      <c r="M86">
        <v>5</v>
      </c>
      <c r="N86">
        <v>5</v>
      </c>
      <c r="O86">
        <v>3</v>
      </c>
      <c r="P86">
        <v>5</v>
      </c>
      <c r="Q86">
        <v>5</v>
      </c>
      <c r="R86">
        <v>4</v>
      </c>
      <c r="S86">
        <v>4</v>
      </c>
      <c r="T86">
        <v>5</v>
      </c>
      <c r="U86">
        <v>5</v>
      </c>
      <c r="V86" s="3">
        <f>SUM(M86:U86)</f>
        <v>41</v>
      </c>
      <c r="W86" s="3">
        <f>SUM(L86+V86)</f>
        <v>86</v>
      </c>
      <c r="AA86" t="s">
        <v>173</v>
      </c>
      <c r="AB86">
        <v>314</v>
      </c>
    </row>
    <row r="87" spans="1:28" ht="12.75">
      <c r="A87" s="1" t="s">
        <v>110</v>
      </c>
      <c r="B87" s="1" t="s">
        <v>56</v>
      </c>
      <c r="C87">
        <v>5</v>
      </c>
      <c r="D87">
        <v>5</v>
      </c>
      <c r="E87">
        <v>4</v>
      </c>
      <c r="F87">
        <v>3</v>
      </c>
      <c r="G87">
        <v>5</v>
      </c>
      <c r="H87">
        <v>8</v>
      </c>
      <c r="I87">
        <v>4</v>
      </c>
      <c r="J87">
        <v>4</v>
      </c>
      <c r="K87">
        <v>4</v>
      </c>
      <c r="L87" s="3">
        <f>SUM(C87:K87)</f>
        <v>42</v>
      </c>
      <c r="M87">
        <v>5</v>
      </c>
      <c r="N87">
        <v>4</v>
      </c>
      <c r="O87">
        <v>3</v>
      </c>
      <c r="P87">
        <v>5</v>
      </c>
      <c r="Q87">
        <v>5</v>
      </c>
      <c r="R87">
        <v>4</v>
      </c>
      <c r="S87">
        <v>4</v>
      </c>
      <c r="T87">
        <v>5</v>
      </c>
      <c r="U87">
        <v>6</v>
      </c>
      <c r="V87" s="3">
        <f>SUM(M87:U87)</f>
        <v>41</v>
      </c>
      <c r="W87" s="3">
        <f>SUM(L87+V87)</f>
        <v>83</v>
      </c>
      <c r="AA87" t="s">
        <v>171</v>
      </c>
      <c r="AB87">
        <v>315</v>
      </c>
    </row>
    <row r="88" spans="1:28" ht="12.75">
      <c r="A88" s="1" t="s">
        <v>111</v>
      </c>
      <c r="B88" s="1" t="s">
        <v>56</v>
      </c>
      <c r="C88">
        <v>4</v>
      </c>
      <c r="D88">
        <v>5</v>
      </c>
      <c r="E88">
        <v>5</v>
      </c>
      <c r="F88">
        <v>3</v>
      </c>
      <c r="G88">
        <v>4</v>
      </c>
      <c r="H88">
        <v>5</v>
      </c>
      <c r="I88">
        <v>3</v>
      </c>
      <c r="J88">
        <v>3</v>
      </c>
      <c r="K88">
        <v>5</v>
      </c>
      <c r="L88" s="3">
        <f>SUM(C88:K88)</f>
        <v>37</v>
      </c>
      <c r="M88">
        <v>5</v>
      </c>
      <c r="N88">
        <v>4</v>
      </c>
      <c r="O88">
        <v>3</v>
      </c>
      <c r="P88">
        <v>4</v>
      </c>
      <c r="Q88">
        <v>4</v>
      </c>
      <c r="R88">
        <v>4</v>
      </c>
      <c r="S88">
        <v>3</v>
      </c>
      <c r="T88">
        <v>4</v>
      </c>
      <c r="U88">
        <v>4</v>
      </c>
      <c r="V88" s="3">
        <f>SUM(M88:U88)</f>
        <v>35</v>
      </c>
      <c r="W88" s="3">
        <f>SUM(L88+V88)</f>
        <v>72</v>
      </c>
      <c r="AA88" t="s">
        <v>174</v>
      </c>
      <c r="AB88">
        <v>315</v>
      </c>
    </row>
    <row r="89" spans="1:28" ht="12.75">
      <c r="A89" s="1" t="s">
        <v>112</v>
      </c>
      <c r="B89" s="1" t="s">
        <v>56</v>
      </c>
      <c r="C89">
        <v>6</v>
      </c>
      <c r="D89">
        <v>6</v>
      </c>
      <c r="E89">
        <v>7</v>
      </c>
      <c r="F89">
        <v>3</v>
      </c>
      <c r="G89">
        <v>5</v>
      </c>
      <c r="H89">
        <v>6</v>
      </c>
      <c r="I89">
        <v>3</v>
      </c>
      <c r="J89">
        <v>3</v>
      </c>
      <c r="K89">
        <v>4</v>
      </c>
      <c r="L89" s="3">
        <f>SUM(C89:K89)</f>
        <v>43</v>
      </c>
      <c r="M89">
        <v>5</v>
      </c>
      <c r="N89">
        <v>5</v>
      </c>
      <c r="O89">
        <v>3</v>
      </c>
      <c r="P89">
        <v>6</v>
      </c>
      <c r="Q89">
        <v>4</v>
      </c>
      <c r="R89">
        <v>4</v>
      </c>
      <c r="S89">
        <v>4</v>
      </c>
      <c r="T89">
        <v>6</v>
      </c>
      <c r="U89">
        <v>5</v>
      </c>
      <c r="V89" s="3">
        <f>SUM(M89:U89)</f>
        <v>42</v>
      </c>
      <c r="W89" s="3">
        <f>SUM(L89+V89)</f>
        <v>85</v>
      </c>
      <c r="X89">
        <f>SUM(W85:W89)</f>
        <v>402</v>
      </c>
      <c r="Y89">
        <v>86</v>
      </c>
      <c r="Z89">
        <f>SUM(X89-Y89)</f>
        <v>316</v>
      </c>
      <c r="AA89" t="s">
        <v>169</v>
      </c>
      <c r="AB89">
        <v>316</v>
      </c>
    </row>
    <row r="90" spans="27:28" ht="12.75">
      <c r="AA90" t="s">
        <v>172</v>
      </c>
      <c r="AB90">
        <v>318</v>
      </c>
    </row>
    <row r="91" spans="1:28" ht="12.75">
      <c r="A91" s="1" t="s">
        <v>113</v>
      </c>
      <c r="B91" s="1" t="s">
        <v>114</v>
      </c>
      <c r="C91">
        <v>6</v>
      </c>
      <c r="D91">
        <v>4</v>
      </c>
      <c r="E91">
        <v>4</v>
      </c>
      <c r="F91">
        <v>4</v>
      </c>
      <c r="G91">
        <v>5</v>
      </c>
      <c r="H91">
        <v>6</v>
      </c>
      <c r="I91">
        <v>6</v>
      </c>
      <c r="J91">
        <v>6</v>
      </c>
      <c r="K91">
        <v>4</v>
      </c>
      <c r="L91" s="3">
        <f>SUM(C91:K91)</f>
        <v>45</v>
      </c>
      <c r="M91">
        <v>5</v>
      </c>
      <c r="N91">
        <v>4</v>
      </c>
      <c r="O91">
        <v>3</v>
      </c>
      <c r="P91">
        <v>5</v>
      </c>
      <c r="Q91">
        <v>5</v>
      </c>
      <c r="R91">
        <v>4</v>
      </c>
      <c r="S91">
        <v>4</v>
      </c>
      <c r="T91">
        <v>4</v>
      </c>
      <c r="U91">
        <v>4</v>
      </c>
      <c r="V91" s="3">
        <f>SUM(M91:U91)</f>
        <v>38</v>
      </c>
      <c r="W91" s="3">
        <f>SUM(L91+V91)</f>
        <v>83</v>
      </c>
      <c r="AA91" t="s">
        <v>170</v>
      </c>
      <c r="AB91">
        <v>320</v>
      </c>
    </row>
    <row r="92" spans="1:28" ht="12.75">
      <c r="A92" s="1" t="s">
        <v>115</v>
      </c>
      <c r="B92" s="1" t="s">
        <v>114</v>
      </c>
      <c r="C92">
        <v>5</v>
      </c>
      <c r="D92">
        <v>5</v>
      </c>
      <c r="E92">
        <v>5</v>
      </c>
      <c r="F92">
        <v>5</v>
      </c>
      <c r="G92">
        <v>5</v>
      </c>
      <c r="H92">
        <v>8</v>
      </c>
      <c r="I92">
        <v>4</v>
      </c>
      <c r="J92">
        <v>4</v>
      </c>
      <c r="K92">
        <v>6</v>
      </c>
      <c r="L92" s="3">
        <f>SUM(C92:K92)</f>
        <v>47</v>
      </c>
      <c r="M92">
        <v>6</v>
      </c>
      <c r="N92">
        <v>5</v>
      </c>
      <c r="O92">
        <v>4</v>
      </c>
      <c r="P92">
        <v>7</v>
      </c>
      <c r="Q92">
        <v>4</v>
      </c>
      <c r="R92">
        <v>5</v>
      </c>
      <c r="S92">
        <v>4</v>
      </c>
      <c r="T92">
        <v>4</v>
      </c>
      <c r="U92">
        <v>4</v>
      </c>
      <c r="V92" s="3">
        <f>SUM(M92:U92)</f>
        <v>43</v>
      </c>
      <c r="W92" s="3">
        <f>SUM(L92+V92)</f>
        <v>90</v>
      </c>
      <c r="AA92" t="s">
        <v>158</v>
      </c>
      <c r="AB92">
        <v>326</v>
      </c>
    </row>
    <row r="93" spans="1:28" ht="12.75">
      <c r="A93" s="1" t="s">
        <v>116</v>
      </c>
      <c r="B93" s="1" t="s">
        <v>114</v>
      </c>
      <c r="C93">
        <v>6</v>
      </c>
      <c r="D93">
        <v>6</v>
      </c>
      <c r="E93">
        <v>4</v>
      </c>
      <c r="F93">
        <v>4</v>
      </c>
      <c r="G93">
        <v>4</v>
      </c>
      <c r="H93">
        <v>7</v>
      </c>
      <c r="I93">
        <v>3</v>
      </c>
      <c r="J93">
        <v>6</v>
      </c>
      <c r="K93">
        <v>5</v>
      </c>
      <c r="L93" s="3">
        <f>SUM(C93:K93)</f>
        <v>45</v>
      </c>
      <c r="M93">
        <v>5</v>
      </c>
      <c r="N93">
        <v>4</v>
      </c>
      <c r="O93">
        <v>6</v>
      </c>
      <c r="P93">
        <v>6</v>
      </c>
      <c r="Q93">
        <v>4</v>
      </c>
      <c r="R93">
        <v>4</v>
      </c>
      <c r="S93">
        <v>3</v>
      </c>
      <c r="T93">
        <v>5</v>
      </c>
      <c r="U93">
        <v>4</v>
      </c>
      <c r="V93" s="3">
        <f>SUM(M93:U93)</f>
        <v>41</v>
      </c>
      <c r="W93" s="3">
        <f>SUM(L93+V93)</f>
        <v>86</v>
      </c>
      <c r="AA93" t="s">
        <v>164</v>
      </c>
      <c r="AB93">
        <v>326</v>
      </c>
    </row>
    <row r="94" spans="1:28" ht="12.75">
      <c r="A94" s="1" t="s">
        <v>117</v>
      </c>
      <c r="B94" s="1" t="s">
        <v>114</v>
      </c>
      <c r="C94">
        <v>5</v>
      </c>
      <c r="D94">
        <v>5</v>
      </c>
      <c r="E94">
        <v>3</v>
      </c>
      <c r="F94">
        <v>4</v>
      </c>
      <c r="G94">
        <v>4</v>
      </c>
      <c r="H94">
        <v>5</v>
      </c>
      <c r="I94">
        <v>3</v>
      </c>
      <c r="J94">
        <v>4</v>
      </c>
      <c r="K94">
        <v>3</v>
      </c>
      <c r="L94" s="3">
        <f>SUM(C94:K94)</f>
        <v>36</v>
      </c>
      <c r="M94">
        <v>4</v>
      </c>
      <c r="N94">
        <v>6</v>
      </c>
      <c r="O94">
        <v>3</v>
      </c>
      <c r="P94">
        <v>4</v>
      </c>
      <c r="Q94">
        <v>4</v>
      </c>
      <c r="R94">
        <v>4</v>
      </c>
      <c r="S94">
        <v>3</v>
      </c>
      <c r="T94">
        <v>4</v>
      </c>
      <c r="U94">
        <v>4</v>
      </c>
      <c r="V94" s="3">
        <f>SUM(M94:U94)</f>
        <v>36</v>
      </c>
      <c r="W94" s="3">
        <f>SUM(L94+V94)</f>
        <v>72</v>
      </c>
      <c r="AA94" t="s">
        <v>166</v>
      </c>
      <c r="AB94">
        <v>326</v>
      </c>
    </row>
    <row r="95" spans="1:28" ht="12.75">
      <c r="A95" s="1" t="s">
        <v>118</v>
      </c>
      <c r="B95" s="1" t="s">
        <v>114</v>
      </c>
      <c r="C95">
        <v>5</v>
      </c>
      <c r="D95">
        <v>4</v>
      </c>
      <c r="E95">
        <v>4</v>
      </c>
      <c r="F95">
        <v>3</v>
      </c>
      <c r="G95">
        <v>4</v>
      </c>
      <c r="H95">
        <v>4</v>
      </c>
      <c r="I95">
        <v>3</v>
      </c>
      <c r="J95">
        <v>5</v>
      </c>
      <c r="K95">
        <v>5</v>
      </c>
      <c r="L95" s="3">
        <f>SUM(C95:K95)</f>
        <v>37</v>
      </c>
      <c r="M95">
        <v>5</v>
      </c>
      <c r="N95">
        <v>4</v>
      </c>
      <c r="O95">
        <v>5</v>
      </c>
      <c r="P95">
        <v>7</v>
      </c>
      <c r="Q95">
        <v>3</v>
      </c>
      <c r="R95">
        <v>4</v>
      </c>
      <c r="S95">
        <v>4</v>
      </c>
      <c r="T95">
        <v>5</v>
      </c>
      <c r="U95">
        <v>5</v>
      </c>
      <c r="V95" s="3">
        <f>SUM(M95:U95)</f>
        <v>42</v>
      </c>
      <c r="W95" s="3">
        <f>SUM(L95+V95)</f>
        <v>79</v>
      </c>
      <c r="X95">
        <f>SUM(W91:W95)</f>
        <v>410</v>
      </c>
      <c r="Y95">
        <v>90</v>
      </c>
      <c r="Z95">
        <f>SUM(X95-Y95)</f>
        <v>320</v>
      </c>
      <c r="AA95" t="s">
        <v>161</v>
      </c>
      <c r="AB95">
        <v>328</v>
      </c>
    </row>
    <row r="96" spans="27:28" ht="12.75">
      <c r="AA96" t="s">
        <v>165</v>
      </c>
      <c r="AB96">
        <v>329</v>
      </c>
    </row>
    <row r="97" spans="1:28" ht="12.75">
      <c r="A97" s="1" t="s">
        <v>119</v>
      </c>
      <c r="B97" s="1" t="s">
        <v>15</v>
      </c>
      <c r="C97">
        <v>6</v>
      </c>
      <c r="D97">
        <v>6</v>
      </c>
      <c r="E97">
        <v>5</v>
      </c>
      <c r="F97">
        <v>4</v>
      </c>
      <c r="G97">
        <v>5</v>
      </c>
      <c r="H97">
        <v>6</v>
      </c>
      <c r="I97">
        <v>3</v>
      </c>
      <c r="J97">
        <v>5</v>
      </c>
      <c r="K97">
        <v>5</v>
      </c>
      <c r="L97" s="3">
        <f>SUM(C97:K97)</f>
        <v>45</v>
      </c>
      <c r="M97">
        <v>5</v>
      </c>
      <c r="N97">
        <v>4</v>
      </c>
      <c r="O97">
        <v>4</v>
      </c>
      <c r="P97">
        <v>5</v>
      </c>
      <c r="Q97">
        <v>5</v>
      </c>
      <c r="R97">
        <v>4</v>
      </c>
      <c r="S97">
        <v>3</v>
      </c>
      <c r="T97">
        <v>4</v>
      </c>
      <c r="U97">
        <v>5</v>
      </c>
      <c r="V97" s="3">
        <f>SUM(M97:U97)</f>
        <v>39</v>
      </c>
      <c r="W97" s="3">
        <f>SUM(L97+V97)</f>
        <v>84</v>
      </c>
      <c r="AA97" t="s">
        <v>157</v>
      </c>
      <c r="AB97">
        <v>332</v>
      </c>
    </row>
    <row r="98" spans="1:28" ht="12.75">
      <c r="A98" s="1" t="s">
        <v>120</v>
      </c>
      <c r="B98" s="1" t="s">
        <v>15</v>
      </c>
      <c r="C98">
        <v>6</v>
      </c>
      <c r="D98">
        <v>6</v>
      </c>
      <c r="E98">
        <v>4</v>
      </c>
      <c r="F98">
        <v>4</v>
      </c>
      <c r="G98">
        <v>4</v>
      </c>
      <c r="H98">
        <v>5</v>
      </c>
      <c r="I98">
        <v>4</v>
      </c>
      <c r="J98">
        <v>4</v>
      </c>
      <c r="K98">
        <v>4</v>
      </c>
      <c r="L98" s="3">
        <f>SUM(C98:K98)</f>
        <v>41</v>
      </c>
      <c r="M98">
        <v>5</v>
      </c>
      <c r="N98">
        <v>4</v>
      </c>
      <c r="O98">
        <v>5</v>
      </c>
      <c r="P98">
        <v>4</v>
      </c>
      <c r="Q98">
        <v>4</v>
      </c>
      <c r="R98">
        <v>4</v>
      </c>
      <c r="S98">
        <v>4</v>
      </c>
      <c r="T98">
        <v>4</v>
      </c>
      <c r="U98">
        <v>3</v>
      </c>
      <c r="V98" s="3">
        <f>SUM(M98:U98)</f>
        <v>37</v>
      </c>
      <c r="W98" s="3">
        <f>SUM(L98+V98)</f>
        <v>78</v>
      </c>
      <c r="AA98" s="20" t="s">
        <v>159</v>
      </c>
      <c r="AB98">
        <v>339</v>
      </c>
    </row>
    <row r="99" spans="1:28" ht="12.75">
      <c r="A99" s="1" t="s">
        <v>121</v>
      </c>
      <c r="B99" s="1" t="s">
        <v>15</v>
      </c>
      <c r="C99">
        <v>6</v>
      </c>
      <c r="D99">
        <v>4</v>
      </c>
      <c r="E99">
        <v>4</v>
      </c>
      <c r="F99">
        <v>3</v>
      </c>
      <c r="G99">
        <v>5</v>
      </c>
      <c r="H99">
        <v>6</v>
      </c>
      <c r="I99">
        <v>3</v>
      </c>
      <c r="J99">
        <v>4</v>
      </c>
      <c r="K99">
        <v>5</v>
      </c>
      <c r="L99" s="3">
        <f>SUM(C99:K99)</f>
        <v>40</v>
      </c>
      <c r="M99">
        <v>5</v>
      </c>
      <c r="N99">
        <v>6</v>
      </c>
      <c r="O99">
        <v>6</v>
      </c>
      <c r="P99">
        <v>5</v>
      </c>
      <c r="Q99">
        <v>5</v>
      </c>
      <c r="R99">
        <v>5</v>
      </c>
      <c r="S99">
        <v>5</v>
      </c>
      <c r="T99">
        <v>4</v>
      </c>
      <c r="U99">
        <v>5</v>
      </c>
      <c r="V99" s="3">
        <f>SUM(M99:U99)</f>
        <v>46</v>
      </c>
      <c r="W99" s="3">
        <f>SUM(L99+V99)</f>
        <v>86</v>
      </c>
      <c r="AA99" t="s">
        <v>160</v>
      </c>
      <c r="AB99">
        <v>340</v>
      </c>
    </row>
    <row r="100" spans="1:28" ht="12.75">
      <c r="A100" s="1" t="s">
        <v>122</v>
      </c>
      <c r="B100" s="1" t="s">
        <v>15</v>
      </c>
      <c r="C100">
        <v>5</v>
      </c>
      <c r="D100">
        <v>4</v>
      </c>
      <c r="E100">
        <v>4</v>
      </c>
      <c r="F100">
        <v>3</v>
      </c>
      <c r="G100">
        <v>4</v>
      </c>
      <c r="H100">
        <v>5</v>
      </c>
      <c r="I100">
        <v>3</v>
      </c>
      <c r="J100">
        <v>5</v>
      </c>
      <c r="K100">
        <v>5</v>
      </c>
      <c r="L100" s="3">
        <f>SUM(C100:K100)</f>
        <v>38</v>
      </c>
      <c r="M100">
        <v>4</v>
      </c>
      <c r="N100">
        <v>4</v>
      </c>
      <c r="O100">
        <v>4</v>
      </c>
      <c r="P100">
        <v>4</v>
      </c>
      <c r="Q100">
        <v>5</v>
      </c>
      <c r="R100">
        <v>6</v>
      </c>
      <c r="S100">
        <v>3</v>
      </c>
      <c r="T100">
        <v>5</v>
      </c>
      <c r="U100">
        <v>5</v>
      </c>
      <c r="V100" s="3">
        <f>SUM(M100:U100)</f>
        <v>40</v>
      </c>
      <c r="W100" s="3">
        <f>SUM(L100+V100)</f>
        <v>78</v>
      </c>
      <c r="AA100" t="s">
        <v>167</v>
      </c>
      <c r="AB100">
        <v>341</v>
      </c>
    </row>
    <row r="101" spans="1:28" ht="12.75">
      <c r="A101" s="1" t="s">
        <v>123</v>
      </c>
      <c r="B101" s="1" t="s">
        <v>15</v>
      </c>
      <c r="C101">
        <v>5</v>
      </c>
      <c r="D101">
        <v>5</v>
      </c>
      <c r="E101">
        <v>4</v>
      </c>
      <c r="F101">
        <v>4</v>
      </c>
      <c r="G101">
        <v>4</v>
      </c>
      <c r="H101">
        <v>5</v>
      </c>
      <c r="I101">
        <v>3</v>
      </c>
      <c r="J101">
        <v>5</v>
      </c>
      <c r="K101">
        <v>4</v>
      </c>
      <c r="L101" s="3">
        <f>SUM(C101:K101)</f>
        <v>39</v>
      </c>
      <c r="M101">
        <v>5</v>
      </c>
      <c r="N101">
        <v>4</v>
      </c>
      <c r="O101">
        <v>4</v>
      </c>
      <c r="P101">
        <v>5</v>
      </c>
      <c r="Q101">
        <v>5</v>
      </c>
      <c r="R101">
        <v>4</v>
      </c>
      <c r="S101">
        <v>2</v>
      </c>
      <c r="T101">
        <v>4</v>
      </c>
      <c r="U101">
        <v>3</v>
      </c>
      <c r="V101" s="3">
        <f>SUM(M101:U101)</f>
        <v>36</v>
      </c>
      <c r="W101" s="3">
        <f>SUM(L101+V101)</f>
        <v>75</v>
      </c>
      <c r="X101">
        <f>SUM(W97:W101)</f>
        <v>401</v>
      </c>
      <c r="Y101">
        <v>86</v>
      </c>
      <c r="Z101">
        <f>SUM(X101-Y101)</f>
        <v>315</v>
      </c>
      <c r="AA101" t="s">
        <v>163</v>
      </c>
      <c r="AB101">
        <v>342</v>
      </c>
    </row>
    <row r="102" spans="27:28" ht="12.75">
      <c r="AA102" t="s">
        <v>155</v>
      </c>
      <c r="AB102">
        <v>355</v>
      </c>
    </row>
    <row r="103" spans="1:28" ht="12.75">
      <c r="A103" s="1" t="s">
        <v>124</v>
      </c>
      <c r="B103" s="1" t="s">
        <v>125</v>
      </c>
      <c r="C103">
        <v>5</v>
      </c>
      <c r="D103">
        <v>5</v>
      </c>
      <c r="E103">
        <v>4</v>
      </c>
      <c r="F103">
        <v>4</v>
      </c>
      <c r="G103">
        <v>5</v>
      </c>
      <c r="H103">
        <v>7</v>
      </c>
      <c r="I103">
        <v>4</v>
      </c>
      <c r="J103">
        <v>4</v>
      </c>
      <c r="K103">
        <v>6</v>
      </c>
      <c r="L103" s="3">
        <f>SUM(C103:K103)</f>
        <v>44</v>
      </c>
      <c r="M103">
        <v>5</v>
      </c>
      <c r="N103">
        <v>4</v>
      </c>
      <c r="O103">
        <v>4</v>
      </c>
      <c r="P103" s="21">
        <v>5</v>
      </c>
      <c r="Q103">
        <v>4</v>
      </c>
      <c r="R103">
        <v>4</v>
      </c>
      <c r="S103">
        <v>4</v>
      </c>
      <c r="T103">
        <v>5</v>
      </c>
      <c r="U103">
        <v>5</v>
      </c>
      <c r="V103" s="3">
        <f>SUM(M103:U103)</f>
        <v>40</v>
      </c>
      <c r="W103" s="3">
        <f>SUM(L103+V103)</f>
        <v>84</v>
      </c>
      <c r="AA103" t="s">
        <v>156</v>
      </c>
      <c r="AB103">
        <v>359</v>
      </c>
    </row>
    <row r="104" spans="1:23" ht="12.75">
      <c r="A104" s="1" t="s">
        <v>126</v>
      </c>
      <c r="B104" s="1" t="s">
        <v>125</v>
      </c>
      <c r="C104">
        <v>5</v>
      </c>
      <c r="D104">
        <v>5</v>
      </c>
      <c r="E104">
        <v>5</v>
      </c>
      <c r="F104">
        <v>4</v>
      </c>
      <c r="G104">
        <v>5</v>
      </c>
      <c r="H104">
        <v>5</v>
      </c>
      <c r="I104">
        <v>3</v>
      </c>
      <c r="J104">
        <v>3</v>
      </c>
      <c r="K104">
        <v>6</v>
      </c>
      <c r="L104" s="3">
        <f>SUM(C104:K104)</f>
        <v>41</v>
      </c>
      <c r="M104">
        <v>5</v>
      </c>
      <c r="N104">
        <v>4</v>
      </c>
      <c r="O104">
        <v>4</v>
      </c>
      <c r="P104">
        <v>5</v>
      </c>
      <c r="Q104">
        <v>4</v>
      </c>
      <c r="R104">
        <v>6</v>
      </c>
      <c r="S104">
        <v>4</v>
      </c>
      <c r="T104">
        <v>4</v>
      </c>
      <c r="U104">
        <v>4</v>
      </c>
      <c r="V104" s="3">
        <f>SUM(M104:U104)</f>
        <v>40</v>
      </c>
      <c r="W104" s="3">
        <f>SUM(L104+V104)</f>
        <v>81</v>
      </c>
    </row>
    <row r="105" spans="1:23" ht="12.75">
      <c r="A105" s="1" t="s">
        <v>127</v>
      </c>
      <c r="B105" s="1" t="s">
        <v>125</v>
      </c>
      <c r="C105">
        <v>7</v>
      </c>
      <c r="D105">
        <v>6</v>
      </c>
      <c r="E105">
        <v>4</v>
      </c>
      <c r="F105">
        <v>3</v>
      </c>
      <c r="G105">
        <v>4</v>
      </c>
      <c r="H105">
        <v>8</v>
      </c>
      <c r="I105">
        <v>4</v>
      </c>
      <c r="J105">
        <v>4</v>
      </c>
      <c r="K105">
        <v>6</v>
      </c>
      <c r="L105" s="3">
        <f>SUM(C105:K105)</f>
        <v>46</v>
      </c>
      <c r="M105">
        <v>5</v>
      </c>
      <c r="N105">
        <v>6</v>
      </c>
      <c r="O105">
        <v>3</v>
      </c>
      <c r="P105">
        <v>6</v>
      </c>
      <c r="Q105">
        <v>5</v>
      </c>
      <c r="R105">
        <v>4</v>
      </c>
      <c r="S105">
        <v>3</v>
      </c>
      <c r="T105">
        <v>6</v>
      </c>
      <c r="U105">
        <v>4</v>
      </c>
      <c r="V105" s="3">
        <f>SUM(M105:U105)</f>
        <v>42</v>
      </c>
      <c r="W105" s="3">
        <f>SUM(L105+V105)</f>
        <v>88</v>
      </c>
    </row>
    <row r="106" spans="1:25" ht="12.75">
      <c r="A106" s="1" t="s">
        <v>128</v>
      </c>
      <c r="B106" s="1" t="s">
        <v>125</v>
      </c>
      <c r="C106">
        <v>5</v>
      </c>
      <c r="D106">
        <v>4</v>
      </c>
      <c r="E106">
        <v>4</v>
      </c>
      <c r="F106">
        <v>4</v>
      </c>
      <c r="G106">
        <v>4</v>
      </c>
      <c r="H106">
        <v>6</v>
      </c>
      <c r="I106">
        <v>3</v>
      </c>
      <c r="J106">
        <v>4</v>
      </c>
      <c r="K106">
        <v>4</v>
      </c>
      <c r="L106" s="3">
        <f>SUM(C106:K106)</f>
        <v>38</v>
      </c>
      <c r="M106">
        <v>5</v>
      </c>
      <c r="N106">
        <v>4</v>
      </c>
      <c r="O106">
        <v>3</v>
      </c>
      <c r="P106">
        <v>5</v>
      </c>
      <c r="Q106">
        <v>3</v>
      </c>
      <c r="R106">
        <v>5</v>
      </c>
      <c r="S106">
        <v>4</v>
      </c>
      <c r="T106">
        <v>6</v>
      </c>
      <c r="U106">
        <v>4</v>
      </c>
      <c r="V106" s="3">
        <f>SUM(M106:U106)</f>
        <v>39</v>
      </c>
      <c r="W106" s="3">
        <f>SUM(L106+V106)</f>
        <v>77</v>
      </c>
      <c r="X106" s="3"/>
      <c r="Y106" s="3"/>
    </row>
    <row r="107" spans="1:26" ht="12.75">
      <c r="A107" s="1" t="s">
        <v>129</v>
      </c>
      <c r="B107" s="1" t="s">
        <v>125</v>
      </c>
      <c r="C107">
        <v>6</v>
      </c>
      <c r="D107">
        <v>4</v>
      </c>
      <c r="E107">
        <v>4</v>
      </c>
      <c r="F107">
        <v>3</v>
      </c>
      <c r="G107">
        <v>5</v>
      </c>
      <c r="H107">
        <v>5</v>
      </c>
      <c r="I107">
        <v>3</v>
      </c>
      <c r="J107">
        <v>4</v>
      </c>
      <c r="K107">
        <v>4</v>
      </c>
      <c r="L107" s="3">
        <f>SUM(C107:K107)</f>
        <v>38</v>
      </c>
      <c r="M107">
        <v>5</v>
      </c>
      <c r="N107">
        <v>4</v>
      </c>
      <c r="O107">
        <v>4</v>
      </c>
      <c r="P107">
        <v>4</v>
      </c>
      <c r="Q107">
        <v>4</v>
      </c>
      <c r="R107">
        <v>4</v>
      </c>
      <c r="S107">
        <v>3</v>
      </c>
      <c r="T107">
        <v>4</v>
      </c>
      <c r="U107">
        <v>6</v>
      </c>
      <c r="V107" s="3">
        <f>SUM(M107:U107)</f>
        <v>38</v>
      </c>
      <c r="W107" s="3">
        <f>SUM(L107+V107)</f>
        <v>76</v>
      </c>
      <c r="X107">
        <f>SUM(W103:W107)</f>
        <v>406</v>
      </c>
      <c r="Y107">
        <v>88</v>
      </c>
      <c r="Z107">
        <f>SUM(X107-Y107)</f>
        <v>318</v>
      </c>
    </row>
    <row r="109" spans="1:23" ht="12.75">
      <c r="A109" s="1" t="s">
        <v>136</v>
      </c>
      <c r="B109" s="1" t="s">
        <v>130</v>
      </c>
      <c r="C109">
        <v>6</v>
      </c>
      <c r="D109">
        <v>4</v>
      </c>
      <c r="E109">
        <v>4</v>
      </c>
      <c r="F109">
        <v>4</v>
      </c>
      <c r="G109">
        <v>5</v>
      </c>
      <c r="H109">
        <v>6</v>
      </c>
      <c r="I109">
        <v>3</v>
      </c>
      <c r="J109">
        <v>4</v>
      </c>
      <c r="K109">
        <v>3</v>
      </c>
      <c r="L109" s="3">
        <f>SUM(C109:K109)</f>
        <v>39</v>
      </c>
      <c r="M109">
        <v>6</v>
      </c>
      <c r="N109">
        <v>4</v>
      </c>
      <c r="O109">
        <v>4</v>
      </c>
      <c r="P109">
        <v>4</v>
      </c>
      <c r="Q109">
        <v>4</v>
      </c>
      <c r="R109">
        <v>4</v>
      </c>
      <c r="S109">
        <v>4</v>
      </c>
      <c r="T109">
        <v>5</v>
      </c>
      <c r="U109">
        <v>4</v>
      </c>
      <c r="V109" s="3">
        <f>SUM(M109:U109)</f>
        <v>39</v>
      </c>
      <c r="W109" s="3">
        <f>SUM(L109+V109)</f>
        <v>78</v>
      </c>
    </row>
    <row r="110" spans="1:23" ht="12.75">
      <c r="A110" s="1" t="s">
        <v>137</v>
      </c>
      <c r="B110" s="1" t="s">
        <v>130</v>
      </c>
      <c r="C110">
        <v>6</v>
      </c>
      <c r="D110">
        <v>4</v>
      </c>
      <c r="E110">
        <v>4</v>
      </c>
      <c r="F110">
        <v>5</v>
      </c>
      <c r="G110">
        <v>4</v>
      </c>
      <c r="H110">
        <v>4</v>
      </c>
      <c r="I110">
        <v>4</v>
      </c>
      <c r="J110">
        <v>4</v>
      </c>
      <c r="K110">
        <v>7</v>
      </c>
      <c r="L110" s="3">
        <f>SUM(C110:K110)</f>
        <v>42</v>
      </c>
      <c r="M110">
        <v>4</v>
      </c>
      <c r="N110">
        <v>4</v>
      </c>
      <c r="O110">
        <v>3</v>
      </c>
      <c r="P110">
        <v>5</v>
      </c>
      <c r="Q110">
        <v>6</v>
      </c>
      <c r="R110">
        <v>4</v>
      </c>
      <c r="S110">
        <v>4</v>
      </c>
      <c r="T110">
        <v>5</v>
      </c>
      <c r="U110">
        <v>5</v>
      </c>
      <c r="V110" s="3">
        <f>SUM(M110:U110)</f>
        <v>40</v>
      </c>
      <c r="W110" s="3">
        <f>SUM(L110+V110)</f>
        <v>82</v>
      </c>
    </row>
    <row r="111" spans="1:23" ht="12.75">
      <c r="A111" s="1" t="s">
        <v>138</v>
      </c>
      <c r="B111" s="1" t="s">
        <v>130</v>
      </c>
      <c r="C111">
        <v>5</v>
      </c>
      <c r="D111">
        <v>4</v>
      </c>
      <c r="E111">
        <v>5</v>
      </c>
      <c r="F111">
        <v>3</v>
      </c>
      <c r="G111">
        <v>5</v>
      </c>
      <c r="H111">
        <v>5</v>
      </c>
      <c r="I111">
        <v>3</v>
      </c>
      <c r="J111">
        <v>4</v>
      </c>
      <c r="K111">
        <v>5</v>
      </c>
      <c r="L111" s="3">
        <f>SUM(C111:K111)</f>
        <v>39</v>
      </c>
      <c r="M111">
        <v>6</v>
      </c>
      <c r="N111">
        <v>4</v>
      </c>
      <c r="O111">
        <v>3</v>
      </c>
      <c r="P111">
        <v>7</v>
      </c>
      <c r="Q111">
        <v>5</v>
      </c>
      <c r="R111">
        <v>3</v>
      </c>
      <c r="S111">
        <v>4</v>
      </c>
      <c r="T111">
        <v>4</v>
      </c>
      <c r="U111">
        <v>4</v>
      </c>
      <c r="V111" s="3">
        <f>SUM(M111:U111)</f>
        <v>40</v>
      </c>
      <c r="W111" s="3">
        <f>SUM(L111+V111)</f>
        <v>79</v>
      </c>
    </row>
    <row r="112" spans="1:25" ht="12.75">
      <c r="A112" s="15" t="s">
        <v>139</v>
      </c>
      <c r="B112" s="1" t="s">
        <v>130</v>
      </c>
      <c r="C112" s="3">
        <v>5</v>
      </c>
      <c r="D112" s="3">
        <v>5</v>
      </c>
      <c r="E112" s="3">
        <v>4</v>
      </c>
      <c r="F112" s="3">
        <v>3</v>
      </c>
      <c r="G112" s="3">
        <v>5</v>
      </c>
      <c r="H112" s="3">
        <v>6</v>
      </c>
      <c r="I112" s="3">
        <v>3</v>
      </c>
      <c r="J112" s="3">
        <v>4</v>
      </c>
      <c r="K112" s="3">
        <v>4</v>
      </c>
      <c r="L112" s="3">
        <f>SUM(C112:K112)</f>
        <v>39</v>
      </c>
      <c r="M112" s="3">
        <v>4</v>
      </c>
      <c r="N112" s="3">
        <v>4</v>
      </c>
      <c r="O112" s="3">
        <v>3</v>
      </c>
      <c r="P112" s="3">
        <v>6</v>
      </c>
      <c r="Q112" s="3">
        <v>5</v>
      </c>
      <c r="R112" s="3">
        <v>4</v>
      </c>
      <c r="S112" s="3">
        <v>4</v>
      </c>
      <c r="T112" s="3">
        <v>7</v>
      </c>
      <c r="U112" s="3">
        <v>5</v>
      </c>
      <c r="V112" s="3">
        <f>SUM(M112:U112)</f>
        <v>42</v>
      </c>
      <c r="W112" s="3">
        <f>SUM(L112+V112)</f>
        <v>81</v>
      </c>
      <c r="X112" s="3"/>
      <c r="Y112" s="3"/>
    </row>
    <row r="113" spans="1:26" ht="12.75">
      <c r="A113" s="1" t="s">
        <v>140</v>
      </c>
      <c r="B113" s="1" t="s">
        <v>130</v>
      </c>
      <c r="C113">
        <v>4</v>
      </c>
      <c r="D113">
        <v>5</v>
      </c>
      <c r="E113">
        <v>3</v>
      </c>
      <c r="F113">
        <v>4</v>
      </c>
      <c r="G113">
        <v>5</v>
      </c>
      <c r="H113">
        <v>5</v>
      </c>
      <c r="I113">
        <v>3</v>
      </c>
      <c r="J113">
        <v>5</v>
      </c>
      <c r="K113">
        <v>3</v>
      </c>
      <c r="L113" s="3">
        <f>SUM(C113:K113)</f>
        <v>37</v>
      </c>
      <c r="M113">
        <v>4</v>
      </c>
      <c r="N113">
        <v>5</v>
      </c>
      <c r="O113">
        <v>4</v>
      </c>
      <c r="P113">
        <v>4</v>
      </c>
      <c r="Q113">
        <v>5</v>
      </c>
      <c r="R113">
        <v>4</v>
      </c>
      <c r="S113">
        <v>3</v>
      </c>
      <c r="T113">
        <v>5</v>
      </c>
      <c r="U113">
        <v>5</v>
      </c>
      <c r="V113" s="3">
        <f>SUM(M113:U113)</f>
        <v>39</v>
      </c>
      <c r="W113" s="3">
        <f>SUM(L113+V113)</f>
        <v>76</v>
      </c>
      <c r="X113">
        <f>SUM(W109:W113)</f>
        <v>396</v>
      </c>
      <c r="Y113">
        <v>82</v>
      </c>
      <c r="Z113">
        <f>SUM(X113-Y113)</f>
        <v>314</v>
      </c>
    </row>
    <row r="114" spans="1:2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X114" s="3"/>
      <c r="Y114" s="3"/>
    </row>
    <row r="115" spans="1:23" ht="12.75">
      <c r="A115" t="s">
        <v>134</v>
      </c>
      <c r="B115" s="1" t="s">
        <v>59</v>
      </c>
      <c r="C115">
        <v>4</v>
      </c>
      <c r="D115">
        <v>6</v>
      </c>
      <c r="E115">
        <v>5</v>
      </c>
      <c r="F115">
        <v>3</v>
      </c>
      <c r="G115">
        <v>5</v>
      </c>
      <c r="H115">
        <v>6</v>
      </c>
      <c r="I115">
        <v>3</v>
      </c>
      <c r="J115">
        <v>4</v>
      </c>
      <c r="K115">
        <v>4</v>
      </c>
      <c r="L115" s="3">
        <f>SUM(C115:K115)</f>
        <v>40</v>
      </c>
      <c r="M115">
        <v>6</v>
      </c>
      <c r="N115">
        <v>4</v>
      </c>
      <c r="O115">
        <v>3</v>
      </c>
      <c r="P115">
        <v>5</v>
      </c>
      <c r="Q115">
        <v>4</v>
      </c>
      <c r="R115">
        <v>5</v>
      </c>
      <c r="S115">
        <v>4</v>
      </c>
      <c r="T115">
        <v>5</v>
      </c>
      <c r="U115">
        <v>4</v>
      </c>
      <c r="V115" s="3">
        <f>SUM(M115:U115)</f>
        <v>40</v>
      </c>
      <c r="W115" s="3">
        <f>SUM(L115+V115)</f>
        <v>80</v>
      </c>
    </row>
    <row r="116" spans="1:23" ht="12.75">
      <c r="A116" t="s">
        <v>135</v>
      </c>
      <c r="B116" s="1" t="s">
        <v>59</v>
      </c>
      <c r="C116">
        <v>6</v>
      </c>
      <c r="D116">
        <v>5</v>
      </c>
      <c r="E116">
        <v>4</v>
      </c>
      <c r="F116">
        <v>4</v>
      </c>
      <c r="G116">
        <v>4</v>
      </c>
      <c r="H116">
        <v>6</v>
      </c>
      <c r="I116">
        <v>3</v>
      </c>
      <c r="J116">
        <v>6</v>
      </c>
      <c r="K116">
        <v>5</v>
      </c>
      <c r="L116" s="3">
        <f>SUM(C116:K116)</f>
        <v>43</v>
      </c>
      <c r="M116">
        <v>6</v>
      </c>
      <c r="N116">
        <v>3</v>
      </c>
      <c r="O116">
        <v>5</v>
      </c>
      <c r="P116">
        <v>7</v>
      </c>
      <c r="Q116">
        <v>5</v>
      </c>
      <c r="R116">
        <v>6</v>
      </c>
      <c r="S116">
        <v>3</v>
      </c>
      <c r="T116">
        <v>5</v>
      </c>
      <c r="U116">
        <v>5</v>
      </c>
      <c r="V116" s="3">
        <f>SUM(M116:U116)</f>
        <v>45</v>
      </c>
      <c r="W116" s="3">
        <f>SUM(L116+V116)</f>
        <v>88</v>
      </c>
    </row>
    <row r="117" spans="1:23" ht="12.75">
      <c r="A117" t="s">
        <v>133</v>
      </c>
      <c r="B117" s="1" t="s">
        <v>59</v>
      </c>
      <c r="C117">
        <v>5</v>
      </c>
      <c r="D117">
        <v>4</v>
      </c>
      <c r="E117">
        <v>4</v>
      </c>
      <c r="F117">
        <v>3</v>
      </c>
      <c r="G117">
        <v>4</v>
      </c>
      <c r="H117">
        <v>6</v>
      </c>
      <c r="I117">
        <v>3</v>
      </c>
      <c r="J117">
        <v>4</v>
      </c>
      <c r="K117">
        <v>4</v>
      </c>
      <c r="L117" s="3">
        <f>SUM(C117:K117)</f>
        <v>37</v>
      </c>
      <c r="M117">
        <v>5</v>
      </c>
      <c r="N117">
        <v>3</v>
      </c>
      <c r="O117">
        <v>3</v>
      </c>
      <c r="P117">
        <v>6</v>
      </c>
      <c r="Q117">
        <v>5</v>
      </c>
      <c r="R117">
        <v>4</v>
      </c>
      <c r="S117">
        <v>4</v>
      </c>
      <c r="T117">
        <v>5</v>
      </c>
      <c r="U117">
        <v>5</v>
      </c>
      <c r="V117" s="3">
        <f>SUM(M117:U117)</f>
        <v>40</v>
      </c>
      <c r="W117" s="3">
        <f>SUM(L117+V117)</f>
        <v>77</v>
      </c>
    </row>
    <row r="118" spans="1:23" ht="12.75">
      <c r="A118" t="s">
        <v>132</v>
      </c>
      <c r="B118" s="1" t="s">
        <v>59</v>
      </c>
      <c r="C118">
        <v>5</v>
      </c>
      <c r="D118">
        <v>4</v>
      </c>
      <c r="E118">
        <v>6</v>
      </c>
      <c r="F118">
        <v>5</v>
      </c>
      <c r="G118">
        <v>5</v>
      </c>
      <c r="H118">
        <v>5</v>
      </c>
      <c r="I118">
        <v>3</v>
      </c>
      <c r="J118">
        <v>4</v>
      </c>
      <c r="K118">
        <v>6</v>
      </c>
      <c r="L118" s="3">
        <f>SUM(C118:K118)</f>
        <v>43</v>
      </c>
      <c r="M118">
        <v>5</v>
      </c>
      <c r="N118">
        <v>4</v>
      </c>
      <c r="O118">
        <v>4</v>
      </c>
      <c r="P118">
        <v>5</v>
      </c>
      <c r="Q118">
        <v>4</v>
      </c>
      <c r="R118">
        <v>4</v>
      </c>
      <c r="S118">
        <v>4</v>
      </c>
      <c r="T118">
        <v>4</v>
      </c>
      <c r="U118">
        <v>5</v>
      </c>
      <c r="V118" s="3">
        <f>SUM(M118:U118)</f>
        <v>39</v>
      </c>
      <c r="W118" s="3">
        <f>SUM(L118+V118)</f>
        <v>82</v>
      </c>
    </row>
    <row r="119" spans="1:26" ht="12.75">
      <c r="A119" t="s">
        <v>131</v>
      </c>
      <c r="B119" s="1" t="s">
        <v>59</v>
      </c>
      <c r="C119">
        <v>5</v>
      </c>
      <c r="D119">
        <v>5</v>
      </c>
      <c r="E119">
        <v>5</v>
      </c>
      <c r="F119">
        <v>3</v>
      </c>
      <c r="G119">
        <v>5</v>
      </c>
      <c r="H119">
        <v>5</v>
      </c>
      <c r="I119">
        <v>4</v>
      </c>
      <c r="J119">
        <v>5</v>
      </c>
      <c r="K119">
        <v>5</v>
      </c>
      <c r="L119" s="3">
        <f>SUM(C119:K119)</f>
        <v>42</v>
      </c>
      <c r="M119">
        <v>4</v>
      </c>
      <c r="N119">
        <v>4</v>
      </c>
      <c r="O119">
        <v>3</v>
      </c>
      <c r="P119">
        <v>4</v>
      </c>
      <c r="Q119">
        <v>4</v>
      </c>
      <c r="R119">
        <v>4</v>
      </c>
      <c r="S119">
        <v>2</v>
      </c>
      <c r="T119">
        <v>4</v>
      </c>
      <c r="U119">
        <v>5</v>
      </c>
      <c r="V119" s="3">
        <f>SUM(M119:U119)</f>
        <v>34</v>
      </c>
      <c r="W119" s="3">
        <f>SUM(L119+V119)</f>
        <v>76</v>
      </c>
      <c r="X119">
        <f>SUM(W115:W119)</f>
        <v>403</v>
      </c>
      <c r="Y119">
        <v>88</v>
      </c>
      <c r="Z119">
        <f>SUM(X119-Y119)</f>
        <v>315</v>
      </c>
    </row>
    <row r="120" spans="12:23" ht="12.75">
      <c r="L120" s="3"/>
      <c r="V120" s="3"/>
      <c r="W120" s="3"/>
    </row>
    <row r="121" spans="1:23" ht="12.75">
      <c r="A121" t="s">
        <v>141</v>
      </c>
      <c r="B121" s="1" t="s">
        <v>60</v>
      </c>
      <c r="C121">
        <v>6</v>
      </c>
      <c r="D121">
        <v>5</v>
      </c>
      <c r="E121">
        <v>4</v>
      </c>
      <c r="F121">
        <v>4</v>
      </c>
      <c r="G121">
        <v>5</v>
      </c>
      <c r="H121">
        <v>5</v>
      </c>
      <c r="I121">
        <v>3</v>
      </c>
      <c r="J121">
        <v>4</v>
      </c>
      <c r="K121">
        <v>5</v>
      </c>
      <c r="L121" s="3">
        <f>SUM(C121:K121)</f>
        <v>41</v>
      </c>
      <c r="M121">
        <v>5</v>
      </c>
      <c r="N121">
        <v>4</v>
      </c>
      <c r="O121">
        <v>4</v>
      </c>
      <c r="P121">
        <v>6</v>
      </c>
      <c r="Q121">
        <v>5</v>
      </c>
      <c r="R121">
        <v>4</v>
      </c>
      <c r="S121">
        <v>4</v>
      </c>
      <c r="T121">
        <v>4</v>
      </c>
      <c r="U121">
        <v>3</v>
      </c>
      <c r="V121" s="3">
        <f>SUM(M121:U121)</f>
        <v>39</v>
      </c>
      <c r="W121" s="3">
        <f>SUM(L121+V121)</f>
        <v>80</v>
      </c>
    </row>
    <row r="122" spans="1:23" ht="12.75">
      <c r="A122" t="s">
        <v>142</v>
      </c>
      <c r="B122" s="1" t="s">
        <v>60</v>
      </c>
      <c r="C122">
        <v>5</v>
      </c>
      <c r="D122">
        <v>4</v>
      </c>
      <c r="E122">
        <v>5</v>
      </c>
      <c r="F122">
        <v>4</v>
      </c>
      <c r="G122">
        <v>6</v>
      </c>
      <c r="H122">
        <v>6</v>
      </c>
      <c r="I122">
        <v>3</v>
      </c>
      <c r="J122">
        <v>4</v>
      </c>
      <c r="K122">
        <v>4</v>
      </c>
      <c r="L122" s="3">
        <f>SUM(C122:K122)</f>
        <v>41</v>
      </c>
      <c r="M122">
        <v>6</v>
      </c>
      <c r="N122">
        <v>4</v>
      </c>
      <c r="O122">
        <v>5</v>
      </c>
      <c r="P122">
        <v>5</v>
      </c>
      <c r="Q122">
        <v>4</v>
      </c>
      <c r="R122">
        <v>4</v>
      </c>
      <c r="S122">
        <v>4</v>
      </c>
      <c r="T122">
        <v>5</v>
      </c>
      <c r="U122">
        <v>5</v>
      </c>
      <c r="V122" s="3">
        <f>SUM(M122:U122)</f>
        <v>42</v>
      </c>
      <c r="W122" s="3">
        <f>SUM(L122+V122)</f>
        <v>83</v>
      </c>
    </row>
    <row r="123" spans="1:23" ht="12.75">
      <c r="A123" t="s">
        <v>143</v>
      </c>
      <c r="B123" s="1" t="s">
        <v>60</v>
      </c>
      <c r="C123">
        <v>4</v>
      </c>
      <c r="D123">
        <v>4</v>
      </c>
      <c r="E123">
        <v>6</v>
      </c>
      <c r="F123">
        <v>2</v>
      </c>
      <c r="G123">
        <v>5</v>
      </c>
      <c r="H123">
        <v>5</v>
      </c>
      <c r="I123">
        <v>2</v>
      </c>
      <c r="J123">
        <v>4</v>
      </c>
      <c r="K123">
        <v>6</v>
      </c>
      <c r="L123" s="3">
        <f>SUM(C123:K123)</f>
        <v>38</v>
      </c>
      <c r="M123">
        <v>4</v>
      </c>
      <c r="N123">
        <v>4</v>
      </c>
      <c r="O123">
        <v>3</v>
      </c>
      <c r="P123">
        <v>6</v>
      </c>
      <c r="Q123">
        <v>3</v>
      </c>
      <c r="R123">
        <v>4</v>
      </c>
      <c r="S123">
        <v>3</v>
      </c>
      <c r="T123">
        <v>4</v>
      </c>
      <c r="U123">
        <v>4</v>
      </c>
      <c r="V123" s="3">
        <f>SUM(M123:U123)</f>
        <v>35</v>
      </c>
      <c r="W123" s="3">
        <f>SUM(L123+V123)</f>
        <v>73</v>
      </c>
    </row>
    <row r="124" spans="1:23" ht="12.75">
      <c r="A124" t="s">
        <v>144</v>
      </c>
      <c r="B124" s="1" t="s">
        <v>60</v>
      </c>
      <c r="C124">
        <v>5</v>
      </c>
      <c r="D124">
        <v>4</v>
      </c>
      <c r="E124">
        <v>7</v>
      </c>
      <c r="F124">
        <v>3</v>
      </c>
      <c r="G124">
        <v>4</v>
      </c>
      <c r="H124">
        <v>7</v>
      </c>
      <c r="I124">
        <v>2</v>
      </c>
      <c r="J124">
        <v>4</v>
      </c>
      <c r="K124">
        <v>4</v>
      </c>
      <c r="L124" s="3">
        <f>SUM(C124:K124)</f>
        <v>40</v>
      </c>
      <c r="M124">
        <v>6</v>
      </c>
      <c r="N124">
        <v>4</v>
      </c>
      <c r="O124">
        <v>3</v>
      </c>
      <c r="P124">
        <v>5</v>
      </c>
      <c r="Q124">
        <v>5</v>
      </c>
      <c r="R124">
        <v>5</v>
      </c>
      <c r="S124">
        <v>3</v>
      </c>
      <c r="T124">
        <v>4</v>
      </c>
      <c r="U124">
        <v>5</v>
      </c>
      <c r="V124" s="3">
        <f>SUM(M124:U124)</f>
        <v>40</v>
      </c>
      <c r="W124" s="3">
        <f>SUM(L124+V124)</f>
        <v>80</v>
      </c>
    </row>
    <row r="125" spans="1:26" ht="12.75">
      <c r="A125" t="s">
        <v>145</v>
      </c>
      <c r="B125" s="1" t="s">
        <v>60</v>
      </c>
      <c r="C125">
        <v>5</v>
      </c>
      <c r="D125">
        <v>4</v>
      </c>
      <c r="E125">
        <v>4</v>
      </c>
      <c r="F125">
        <v>4</v>
      </c>
      <c r="G125">
        <v>4</v>
      </c>
      <c r="H125">
        <v>5</v>
      </c>
      <c r="I125">
        <v>3</v>
      </c>
      <c r="J125">
        <v>3</v>
      </c>
      <c r="K125">
        <v>4</v>
      </c>
      <c r="L125" s="3">
        <f>SUM(C125:K125)</f>
        <v>36</v>
      </c>
      <c r="M125">
        <v>5</v>
      </c>
      <c r="N125">
        <v>6</v>
      </c>
      <c r="O125">
        <v>3</v>
      </c>
      <c r="P125">
        <v>4</v>
      </c>
      <c r="Q125">
        <v>4</v>
      </c>
      <c r="R125">
        <v>5</v>
      </c>
      <c r="S125">
        <v>3</v>
      </c>
      <c r="T125">
        <v>4</v>
      </c>
      <c r="U125">
        <v>4</v>
      </c>
      <c r="V125" s="3">
        <f>SUM(M125:U125)</f>
        <v>38</v>
      </c>
      <c r="W125" s="3">
        <f>SUM(L125+V125)</f>
        <v>74</v>
      </c>
      <c r="X125">
        <f>SUM(W121:W125)</f>
        <v>390</v>
      </c>
      <c r="Y125">
        <v>83</v>
      </c>
      <c r="Z125">
        <f>SUM(X125-Y125)</f>
        <v>307</v>
      </c>
    </row>
    <row r="126" spans="12:23" ht="12.75">
      <c r="L126" s="3"/>
      <c r="V126" s="3"/>
      <c r="W126" s="3"/>
    </row>
    <row r="127" spans="12:23" ht="12.75">
      <c r="L127" s="3"/>
      <c r="V127" s="3"/>
      <c r="W127" s="3"/>
    </row>
    <row r="128" spans="12:23" ht="12.75">
      <c r="L128" s="3"/>
      <c r="V128" s="3"/>
      <c r="W128" s="3"/>
    </row>
    <row r="129" spans="1:23" ht="12.75">
      <c r="A129" s="1"/>
      <c r="B129" s="1"/>
      <c r="L129" s="3"/>
      <c r="V129" s="3"/>
      <c r="W129" s="3"/>
    </row>
    <row r="130" spans="12:23" ht="12.75">
      <c r="L130" s="3"/>
      <c r="V130" s="3"/>
      <c r="W130" s="3"/>
    </row>
    <row r="131" spans="12:23" ht="12.75">
      <c r="L131" s="3"/>
      <c r="V131" s="3"/>
      <c r="W131" s="3"/>
    </row>
    <row r="132" spans="12:23" ht="12.75">
      <c r="L132" s="3"/>
      <c r="V132" s="3"/>
      <c r="W132" s="3"/>
    </row>
    <row r="133" spans="12:23" ht="12.75">
      <c r="L133" s="3"/>
      <c r="V133" s="3"/>
      <c r="W133" s="3"/>
    </row>
    <row r="134" spans="12:23" ht="12.75">
      <c r="L134" s="3"/>
      <c r="V134" s="3"/>
      <c r="W134" s="3"/>
    </row>
    <row r="135" spans="12:23" ht="12.75">
      <c r="L135" s="3"/>
      <c r="V135" s="3"/>
      <c r="W135" s="3"/>
    </row>
    <row r="136" spans="12:23" ht="12.75">
      <c r="L136" s="3"/>
      <c r="V136" s="3"/>
      <c r="W136" s="3"/>
    </row>
    <row r="137" spans="12:23" ht="12.75">
      <c r="L137" s="3"/>
      <c r="V137" s="3"/>
      <c r="W137" s="3"/>
    </row>
    <row r="138" spans="12:23" ht="12.75">
      <c r="L138" s="3"/>
      <c r="V138" s="3"/>
      <c r="W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2:23" ht="12.75">
      <c r="L140" s="3"/>
      <c r="V140" s="3"/>
      <c r="W140" s="3"/>
    </row>
    <row r="141" spans="12:23" ht="12.75">
      <c r="L141" s="3"/>
      <c r="V141" s="3"/>
      <c r="W141" s="3"/>
    </row>
    <row r="142" spans="12:23" ht="12.75">
      <c r="L142" s="3"/>
      <c r="V142" s="3"/>
      <c r="W142" s="3"/>
    </row>
    <row r="143" spans="12:23" ht="12.75">
      <c r="L143" s="3"/>
      <c r="V143" s="3"/>
      <c r="W143" s="3"/>
    </row>
    <row r="144" spans="12:23" ht="12.75">
      <c r="L144" s="3"/>
      <c r="V144" s="3"/>
      <c r="W144" s="3"/>
    </row>
    <row r="145" spans="12:23" ht="12.75">
      <c r="L145" s="3"/>
      <c r="V145" s="3"/>
      <c r="W145" s="3"/>
    </row>
    <row r="146" spans="12:23" ht="12.75">
      <c r="L146" s="3"/>
      <c r="V146" s="3"/>
      <c r="W146" s="3"/>
    </row>
    <row r="147" spans="12:23" ht="12.75">
      <c r="L147" s="3"/>
      <c r="V147" s="3"/>
      <c r="W147" s="3"/>
    </row>
    <row r="148" spans="12:23" ht="12.75">
      <c r="L148" s="3"/>
      <c r="V148" s="3"/>
      <c r="W148" s="3"/>
    </row>
    <row r="149" spans="12:23" ht="12.75">
      <c r="L149" s="3"/>
      <c r="V149" s="3"/>
      <c r="W149" s="3"/>
    </row>
    <row r="150" spans="12:23" ht="12.75">
      <c r="L150" s="3"/>
      <c r="V150" s="3"/>
      <c r="W150" s="3"/>
    </row>
    <row r="151" spans="12:23" ht="12.75">
      <c r="L151" s="3"/>
      <c r="V151" s="3"/>
      <c r="W151" s="3"/>
    </row>
    <row r="152" spans="12:23" ht="12.75">
      <c r="L152" s="3"/>
      <c r="V152" s="3"/>
      <c r="W152" s="3"/>
    </row>
    <row r="153" spans="12:23" ht="12.75">
      <c r="L153" s="3"/>
      <c r="V153" s="3"/>
      <c r="W153" s="3"/>
    </row>
    <row r="154" spans="12:23" ht="12.75">
      <c r="L154" s="3"/>
      <c r="V154" s="3"/>
      <c r="W154" s="3"/>
    </row>
    <row r="155" spans="12:23" ht="12.75">
      <c r="L155" s="3"/>
      <c r="V155" s="3"/>
      <c r="W155" s="3"/>
    </row>
    <row r="156" spans="12:23" ht="12.75">
      <c r="L156" s="3"/>
      <c r="V156" s="3"/>
      <c r="W156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Condon</dc:creator>
  <cp:keywords/>
  <dc:description/>
  <cp:lastModifiedBy>Condon</cp:lastModifiedBy>
  <cp:lastPrinted>2009-06-10T10:20:07Z</cp:lastPrinted>
  <dcterms:created xsi:type="dcterms:W3CDTF">2007-06-02T11:26:08Z</dcterms:created>
  <dcterms:modified xsi:type="dcterms:W3CDTF">2010-06-08T21:28:06Z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